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0" documentId="13_ncr:1_{CE38A66D-688F-4BBF-92E0-434E3607782C}" xr6:coauthVersionLast="47" xr6:coauthVersionMax="47" xr10:uidLastSave="{00000000-0000-0000-0000-000000000000}"/>
  <bookViews>
    <workbookView xWindow="-120" yWindow="-120" windowWidth="29040" windowHeight="15720" xr2:uid="{00000000-000D-0000-FFFF-FFFF00000000}"/>
  </bookViews>
  <sheets>
    <sheet name="TITLE" sheetId="1" r:id="rId1"/>
    <sheet name="INDEX" sheetId="2" r:id="rId2"/>
    <sheet name="TABLE A" sheetId="3" r:id="rId3"/>
    <sheet name="TABLE B" sheetId="4" r:id="rId4"/>
    <sheet name="TABLE C" sheetId="5" r:id="rId5"/>
    <sheet name="TABLE D" sheetId="6" r:id="rId6"/>
    <sheet name="TABLE E" sheetId="7" r:id="rId7"/>
    <sheet name="TABLE F"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8" l="1"/>
  <c r="A1" i="8"/>
  <c r="A29" i="7"/>
  <c r="A28" i="7"/>
  <c r="A1" i="7"/>
  <c r="A29" i="6"/>
  <c r="A28" i="6"/>
  <c r="A1" i="6"/>
  <c r="A29" i="5"/>
  <c r="A28" i="5"/>
  <c r="A1" i="5"/>
  <c r="A29" i="4"/>
  <c r="A28" i="4"/>
  <c r="A1" i="4"/>
  <c r="A29" i="3"/>
  <c r="A1" i="3"/>
  <c r="B11" i="2"/>
  <c r="B10" i="2"/>
  <c r="B9" i="2"/>
  <c r="B8" i="2"/>
  <c r="B7" i="2"/>
  <c r="B6" i="2"/>
</calcChain>
</file>

<file path=xl/sharedStrings.xml><?xml version="1.0" encoding="utf-8"?>
<sst xmlns="http://schemas.openxmlformats.org/spreadsheetml/2006/main" count="732" uniqueCount="64">
  <si>
    <t>Australian Gambling Statistics</t>
  </si>
  <si>
    <t>39th edition</t>
  </si>
  <si>
    <t>Summary tables 2022–23</t>
  </si>
  <si>
    <t>Released September 2024</t>
  </si>
  <si>
    <t>Prepared by Queensland Government Statistician's Office, Queensland Treasury.</t>
  </si>
  <si>
    <t>ISSN: 1833-6337</t>
  </si>
  <si>
    <t>The cooperation of all Australian state and territory governments is gratefully acknowledged.</t>
  </si>
  <si>
    <t>Queensland Government Statistician's Office</t>
  </si>
  <si>
    <t>Data should be read in conjunction with the Explanatory notes. Refer to the Glossary section for a full description of terms.</t>
  </si>
  <si>
    <t>Disclaimer</t>
  </si>
  <si>
    <t>While great care has been taken in the preparation of this publication and each Australian state and territory has been asked to verify its own data in detail, it is nevertheless necessary to caution users concerning the complete accuracy of all data.</t>
  </si>
  <si>
    <t>No warranty is given as to the correctness or completeness of the information in this publication.</t>
  </si>
  <si>
    <t>The State of Queensland and each Australian state and territory expressly disclaim all and any liability (including all liability from or attributable to any negligent or wrongful act or omission) to any persons whatsoever in respect of anything done or omitted to be done by any such person in reliance, whether in whole or in part, upon any of the material in this publication.</t>
  </si>
  <si>
    <t>Licence</t>
  </si>
  <si>
    <t>This document is licensed under a Creative Commons Attribution 4.0 International licence. You are free to copy, communicate and adapt the work, as long as you attribute the authors.</t>
  </si>
  <si>
    <t>© The State of Queensland (Queensland Treasury) 2024</t>
  </si>
  <si>
    <t>To view a copy of this licence, visit</t>
  </si>
  <si>
    <t>https://creativecommons.org/licenses/by/4.0/</t>
  </si>
  <si>
    <r>
      <rPr>
        <sz val="9"/>
        <rFont val="Arial"/>
        <family val="2"/>
      </rPr>
      <t xml:space="preserve">To attribute this work, cite Queensland Government Statistician's Office, Queensland Treasury, </t>
    </r>
    <r>
      <rPr>
        <i/>
        <sz val="9"/>
        <rFont val="Arial"/>
        <family val="2"/>
      </rPr>
      <t>Australian Gambling Statistics,</t>
    </r>
  </si>
  <si>
    <r>
      <rPr>
        <i/>
        <sz val="9"/>
        <rFont val="Arial"/>
        <family val="2"/>
      </rPr>
      <t>Summary tables</t>
    </r>
    <r>
      <rPr>
        <sz val="9"/>
        <rFont val="Arial"/>
        <family val="2"/>
      </rPr>
      <t>, 39th edition, 2024.</t>
    </r>
  </si>
  <si>
    <t>https://www.qgso.qld.gov.au</t>
  </si>
  <si>
    <t>List of Tables</t>
  </si>
  <si>
    <t>Sheet</t>
  </si>
  <si>
    <t>Description</t>
  </si>
  <si>
    <t>TOTAL GAMBLING TURNOVER</t>
  </si>
  <si>
    <t>PER CAPITA GAMBLING TURNOVER</t>
  </si>
  <si>
    <t>PERCENTAGE CHANGE IN GAMBLING TURNOVER</t>
  </si>
  <si>
    <t>TOTAL GAMBLING EXPENDITURE</t>
  </si>
  <si>
    <t>PER CAPITA GAMBLING EXPENDITURE</t>
  </si>
  <si>
    <t>PERCENTAGE CHANGE IN GAMBLING EXPENDITURE</t>
  </si>
  <si>
    <t>SUMMARY TABLE A</t>
  </si>
  <si>
    <t>2022–23</t>
  </si>
  <si>
    <t/>
  </si>
  <si>
    <t>ACT</t>
  </si>
  <si>
    <t>NSW</t>
  </si>
  <si>
    <t>NT</t>
  </si>
  <si>
    <t>QLD</t>
  </si>
  <si>
    <t>SA</t>
  </si>
  <si>
    <t>TAS</t>
  </si>
  <si>
    <t>VIC</t>
  </si>
  <si>
    <t>WA</t>
  </si>
  <si>
    <t>AUSTRALIA</t>
  </si>
  <si>
    <t>GAMBLING FROM</t>
  </si>
  <si>
    <t>Value ($ million)</t>
  </si>
  <si>
    <t>Casino</t>
  </si>
  <si>
    <t>Gaming Machines</t>
  </si>
  <si>
    <t>Interactive Gaming</t>
  </si>
  <si>
    <t>Keno</t>
  </si>
  <si>
    <t>Lotteries</t>
  </si>
  <si>
    <t>Minor Gaming</t>
  </si>
  <si>
    <t>Total Gaming</t>
  </si>
  <si>
    <t>Total Wagering</t>
  </si>
  <si>
    <t>Total All Gambling</t>
  </si>
  <si>
    <t>Notes:</t>
  </si>
  <si>
    <t>These data should be read in conjunction with the explanatory notes and footnotes from State and Product Tables.</t>
  </si>
  <si>
    <t>Totals may not add up due to rounding.</t>
  </si>
  <si>
    <t>SUMMARY TABLE B</t>
  </si>
  <si>
    <t>Value ($)</t>
  </si>
  <si>
    <t>SUMMARY TABLE C</t>
  </si>
  <si>
    <t>2021–22 TO 2022–23</t>
  </si>
  <si>
    <t>Percentage (%)</t>
  </si>
  <si>
    <t>SUMMARY TABLE D</t>
  </si>
  <si>
    <t>SUMMARY TABLE E</t>
  </si>
  <si>
    <t>SUMMARY TABLE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</si>
</sst>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0.000_ ;??\-??_ "/>
    <numFmt numFmtId="165" formatCode="###,###,###,###,##0.00_ ;\-###,###,###,###,##0.00_ ;??\-??_ "/>
    <numFmt numFmtId="166" formatCode="###,###,###,###,##0.0_ ;\-###,###,###,###,##0.0_ ;??\-??_ "/>
  </numFmts>
  <fonts count="15" x14ac:knownFonts="1">
    <font>
      <sz val="10"/>
      <color rgb="FF000000"/>
      <name val="Arial"/>
    </font>
    <font>
      <b/>
      <sz val="14"/>
      <color rgb="FF000000"/>
      <name val="Arial"/>
    </font>
    <font>
      <sz val="9"/>
      <color rgb="FF000000"/>
      <name val="Arial"/>
    </font>
    <font>
      <u/>
      <sz val="9"/>
      <color theme="10"/>
      <name val="Arial"/>
    </font>
    <font>
      <b/>
      <sz val="9"/>
      <color rgb="FF000000"/>
      <name val="Arial"/>
    </font>
    <font>
      <u/>
      <sz val="10"/>
      <color theme="10"/>
      <name val="Arial"/>
    </font>
    <font>
      <b/>
      <u/>
      <sz val="12"/>
      <color rgb="FF000000"/>
      <name val="Arial"/>
    </font>
    <font>
      <b/>
      <sz val="12"/>
      <color rgb="FF000000"/>
      <name val="Arial"/>
    </font>
    <font>
      <i/>
      <u/>
      <sz val="8"/>
      <color theme="10"/>
      <name val="Arial"/>
    </font>
    <font>
      <sz val="8"/>
      <color rgb="FF000000"/>
      <name val="Arial"/>
    </font>
    <font>
      <b/>
      <sz val="10"/>
      <color rgb="FF000000"/>
      <name val="Arial"/>
    </font>
    <font>
      <b/>
      <sz val="8"/>
      <color rgb="FF000000"/>
      <name val="Arial"/>
    </font>
    <font>
      <i/>
      <sz val="8"/>
      <color rgb="FF000000"/>
      <name val="Arial"/>
    </font>
    <font>
      <sz val="9"/>
      <name val="Arial"/>
      <family val="2"/>
    </font>
    <font>
      <i/>
      <sz val="9"/>
      <name val="Arial"/>
      <family val="2"/>
    </font>
  </fonts>
  <fills count="3">
    <fill>
      <patternFill patternType="none"/>
    </fill>
    <fill>
      <patternFill patternType="gray125"/>
    </fill>
    <fill>
      <patternFill patternType="solid">
        <fgColor rgb="FF909090"/>
      </patternFill>
    </fill>
  </fills>
  <borders count="2">
    <border>
      <left/>
      <right/>
      <top/>
      <bottom/>
      <diagonal/>
    </border>
    <border>
      <left/>
      <right/>
      <top style="medium">
        <color rgb="FF000000"/>
      </top>
      <bottom style="medium">
        <color rgb="FF0000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164" fontId="0" fillId="0" borderId="0" xfId="0" applyNumberFormat="1"/>
    <xf numFmtId="0" fontId="9" fillId="0" borderId="0" xfId="0" applyFont="1" applyAlignment="1">
      <alignment horizontal="center" vertical="center"/>
    </xf>
    <xf numFmtId="164" fontId="10" fillId="0" borderId="1" xfId="0" applyNumberFormat="1" applyFont="1" applyBorder="1"/>
    <xf numFmtId="0" fontId="11" fillId="0" borderId="1" xfId="0" applyFont="1" applyBorder="1" applyAlignment="1">
      <alignment horizontal="center" vertical="center"/>
    </xf>
    <xf numFmtId="0" fontId="10" fillId="0" borderId="1" xfId="0" applyFont="1" applyBorder="1"/>
    <xf numFmtId="0" fontId="10"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9" fillId="0" borderId="0" xfId="0" applyFont="1"/>
    <xf numFmtId="0" fontId="12" fillId="0" borderId="0" xfId="0" applyFont="1"/>
    <xf numFmtId="165" fontId="0" fillId="0" borderId="0" xfId="0" applyNumberFormat="1"/>
    <xf numFmtId="165" fontId="10" fillId="0" borderId="1" xfId="0" applyNumberFormat="1" applyFont="1" applyBorder="1"/>
    <xf numFmtId="166" fontId="0" fillId="0" borderId="0" xfId="0" applyNumberFormat="1"/>
    <xf numFmtId="166" fontId="10" fillId="0" borderId="1" xfId="0" applyNumberFormat="1" applyFont="1" applyBorder="1"/>
    <xf numFmtId="0" fontId="2" fillId="0" borderId="0" xfId="0" applyFont="1" applyAlignment="1">
      <alignment wrapText="1"/>
    </xf>
    <xf numFmtId="0" fontId="2" fillId="0" borderId="0" xfId="0" applyFont="1"/>
    <xf numFmtId="0" fontId="0" fillId="0" borderId="0" xfId="0"/>
    <xf numFmtId="0" fontId="7"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0</xdr:rowOff>
    </xdr:from>
    <xdr:ext cx="981000" cy="361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4.0/" TargetMode="External"/><Relationship Id="rId1" Type="http://schemas.openxmlformats.org/officeDocument/2006/relationships/hyperlink" Target="https://www.qgso.qld.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showGridLines="0" tabSelected="1" workbookViewId="0"/>
  </sheetViews>
  <sheetFormatPr defaultColWidth="11.42578125" defaultRowHeight="12.75" x14ac:dyDescent="0.2"/>
  <cols>
    <col min="1" max="1" width="14.7109375" customWidth="1"/>
    <col min="2" max="2" width="12.5703125" customWidth="1"/>
    <col min="3" max="3" width="14.7109375" customWidth="1"/>
  </cols>
  <sheetData>
    <row r="1" spans="1:4" ht="18" customHeight="1" x14ac:dyDescent="0.25">
      <c r="A1" s="1" t="s">
        <v>0</v>
      </c>
      <c r="B1" s="1"/>
      <c r="C1" s="1"/>
      <c r="D1" s="1"/>
    </row>
    <row r="2" spans="1:4" ht="18" customHeight="1" x14ac:dyDescent="0.25">
      <c r="A2" s="1" t="s">
        <v>1</v>
      </c>
      <c r="B2" s="1"/>
      <c r="C2" s="1"/>
      <c r="D2" s="1"/>
    </row>
    <row r="3" spans="1:4" ht="18" customHeight="1" x14ac:dyDescent="0.25">
      <c r="A3" s="1" t="s">
        <v>2</v>
      </c>
      <c r="B3" s="1"/>
      <c r="C3" s="1"/>
      <c r="D3" s="1"/>
    </row>
    <row r="4" spans="1:4" ht="15" customHeight="1" x14ac:dyDescent="0.2">
      <c r="A4" s="2"/>
      <c r="B4" s="2"/>
      <c r="C4" s="2"/>
      <c r="D4" s="2"/>
    </row>
    <row r="5" spans="1:4" ht="15" customHeight="1" x14ac:dyDescent="0.2">
      <c r="A5" s="2" t="s">
        <v>3</v>
      </c>
      <c r="B5" s="2"/>
      <c r="C5" s="2"/>
      <c r="D5" s="2"/>
    </row>
    <row r="6" spans="1:4" ht="15" customHeight="1" x14ac:dyDescent="0.2">
      <c r="A6" s="2"/>
      <c r="B6" s="2"/>
      <c r="C6" s="2"/>
      <c r="D6" s="2"/>
    </row>
    <row r="7" spans="1:4" ht="15" customHeight="1" x14ac:dyDescent="0.2">
      <c r="A7" s="2" t="s">
        <v>4</v>
      </c>
      <c r="B7" s="2"/>
      <c r="C7" s="2"/>
      <c r="D7" s="2"/>
    </row>
    <row r="8" spans="1:4" ht="15" customHeight="1" x14ac:dyDescent="0.2">
      <c r="A8" s="2" t="s">
        <v>5</v>
      </c>
      <c r="B8" s="2"/>
      <c r="C8" s="2"/>
      <c r="D8" s="2"/>
    </row>
    <row r="9" spans="1:4" ht="15" customHeight="1" x14ac:dyDescent="0.2">
      <c r="A9" s="2"/>
      <c r="B9" s="2"/>
      <c r="C9" s="2"/>
      <c r="D9" s="2"/>
    </row>
    <row r="10" spans="1:4" ht="15" customHeight="1" x14ac:dyDescent="0.2">
      <c r="A10" s="2" t="s">
        <v>6</v>
      </c>
      <c r="B10" s="2"/>
      <c r="C10" s="2"/>
      <c r="D10" s="2"/>
    </row>
    <row r="11" spans="1:4" ht="15" customHeight="1" x14ac:dyDescent="0.2">
      <c r="A11" s="2"/>
      <c r="B11" s="2"/>
      <c r="C11" s="2"/>
      <c r="D11" s="2"/>
    </row>
    <row r="12" spans="1:4" ht="15" customHeight="1" x14ac:dyDescent="0.2">
      <c r="A12" s="2" t="s">
        <v>7</v>
      </c>
      <c r="B12" s="2"/>
      <c r="C12" s="2"/>
      <c r="D12" s="2"/>
    </row>
    <row r="13" spans="1:4" ht="15" customHeight="1" x14ac:dyDescent="0.2">
      <c r="A13" s="3" t="s">
        <v>20</v>
      </c>
      <c r="B13" s="2"/>
      <c r="C13" s="2"/>
      <c r="D13" s="2"/>
    </row>
    <row r="14" spans="1:4" ht="15" customHeight="1" x14ac:dyDescent="0.2">
      <c r="A14" s="2"/>
      <c r="B14" s="2"/>
      <c r="C14" s="2"/>
      <c r="D14" s="2"/>
    </row>
    <row r="15" spans="1:4" ht="15" customHeight="1" x14ac:dyDescent="0.2">
      <c r="A15" s="2" t="s">
        <v>8</v>
      </c>
      <c r="B15" s="2"/>
      <c r="C15" s="2"/>
      <c r="D15" s="2"/>
    </row>
    <row r="16" spans="1:4" ht="15" customHeight="1" x14ac:dyDescent="0.2">
      <c r="A16" s="2"/>
      <c r="B16" s="2"/>
      <c r="C16" s="2"/>
      <c r="D16" s="2"/>
    </row>
    <row r="17" spans="1:8" ht="15" customHeight="1" x14ac:dyDescent="0.2">
      <c r="A17" s="4" t="s">
        <v>9</v>
      </c>
      <c r="B17" s="4"/>
      <c r="C17" s="4"/>
      <c r="D17" s="4"/>
    </row>
    <row r="18" spans="1:8" ht="15" customHeight="1" x14ac:dyDescent="0.2">
      <c r="A18" s="2"/>
      <c r="B18" s="2"/>
      <c r="C18" s="2"/>
      <c r="D18" s="2"/>
    </row>
    <row r="19" spans="1:8" ht="28.5" customHeight="1" x14ac:dyDescent="0.2">
      <c r="A19" s="22" t="s">
        <v>10</v>
      </c>
      <c r="B19" s="23"/>
      <c r="C19" s="23"/>
      <c r="D19" s="23"/>
      <c r="E19" s="24"/>
      <c r="F19" s="24"/>
      <c r="G19" s="24"/>
      <c r="H19" s="24"/>
    </row>
    <row r="20" spans="1:8" ht="15" customHeight="1" x14ac:dyDescent="0.2">
      <c r="A20" s="2"/>
      <c r="B20" s="2"/>
      <c r="C20" s="2"/>
      <c r="D20" s="2"/>
    </row>
    <row r="21" spans="1:8" ht="15" customHeight="1" x14ac:dyDescent="0.2">
      <c r="A21" s="2" t="s">
        <v>11</v>
      </c>
      <c r="B21" s="2"/>
      <c r="C21" s="2"/>
      <c r="D21" s="2"/>
    </row>
    <row r="22" spans="1:8" ht="15" customHeight="1" x14ac:dyDescent="0.2">
      <c r="A22" s="2"/>
      <c r="B22" s="2"/>
      <c r="C22" s="2"/>
      <c r="D22" s="2"/>
    </row>
    <row r="23" spans="1:8" ht="42" customHeight="1" x14ac:dyDescent="0.2">
      <c r="A23" s="22" t="s">
        <v>12</v>
      </c>
      <c r="B23" s="23"/>
      <c r="C23" s="23"/>
      <c r="D23" s="23"/>
      <c r="E23" s="24"/>
      <c r="F23" s="24"/>
      <c r="G23" s="24"/>
      <c r="H23" s="24"/>
    </row>
    <row r="24" spans="1:8" ht="15" customHeight="1" x14ac:dyDescent="0.2">
      <c r="A24" s="2"/>
      <c r="B24" s="2"/>
      <c r="C24" s="2"/>
      <c r="D24" s="2"/>
    </row>
    <row r="25" spans="1:8" ht="15" customHeight="1" x14ac:dyDescent="0.2">
      <c r="A25" s="4" t="s">
        <v>13</v>
      </c>
      <c r="B25" s="4"/>
      <c r="C25" s="4"/>
      <c r="D25" s="4"/>
    </row>
    <row r="26" spans="1:8" ht="15" customHeight="1" x14ac:dyDescent="0.2">
      <c r="A26" s="2"/>
      <c r="B26" s="2"/>
      <c r="C26" s="2"/>
      <c r="D26" s="2"/>
    </row>
    <row r="27" spans="1:8" ht="28.5" customHeight="1" x14ac:dyDescent="0.2">
      <c r="A27" s="22" t="s">
        <v>14</v>
      </c>
      <c r="B27" s="23"/>
      <c r="C27" s="23"/>
      <c r="D27" s="23"/>
      <c r="E27" s="24"/>
      <c r="F27" s="24"/>
      <c r="G27" s="24"/>
      <c r="H27" s="24"/>
    </row>
    <row r="28" spans="1:8" ht="15" customHeight="1" x14ac:dyDescent="0.2">
      <c r="A28" s="2"/>
      <c r="B28" s="2"/>
      <c r="C28" s="2"/>
      <c r="D28" s="2"/>
    </row>
    <row r="29" spans="1:8" ht="15" customHeight="1" x14ac:dyDescent="0.2">
      <c r="A29" s="2"/>
      <c r="B29" s="2"/>
      <c r="C29" s="2"/>
      <c r="D29" s="2"/>
    </row>
    <row r="30" spans="1:8" ht="15" customHeight="1" x14ac:dyDescent="0.2">
      <c r="A30" s="2"/>
      <c r="B30" s="2" t="s">
        <v>15</v>
      </c>
      <c r="C30" s="2"/>
      <c r="D30" s="2"/>
    </row>
    <row r="31" spans="1:8" ht="15" customHeight="1" x14ac:dyDescent="0.2">
      <c r="A31" s="2"/>
      <c r="B31" s="2"/>
      <c r="C31" s="2"/>
      <c r="D31" s="2"/>
    </row>
    <row r="32" spans="1:8" ht="15" customHeight="1" x14ac:dyDescent="0.2">
      <c r="A32" s="2"/>
      <c r="B32" s="2"/>
      <c r="C32" s="2"/>
      <c r="D32" s="2"/>
    </row>
    <row r="33" spans="1:4" ht="15" customHeight="1" x14ac:dyDescent="0.2">
      <c r="A33" s="2" t="s">
        <v>16</v>
      </c>
      <c r="B33" s="2"/>
      <c r="C33" s="3" t="s">
        <v>17</v>
      </c>
      <c r="D33" s="2"/>
    </row>
    <row r="34" spans="1:4" ht="15" customHeight="1" x14ac:dyDescent="0.2">
      <c r="A34" s="2"/>
      <c r="B34" s="2"/>
      <c r="C34" s="2"/>
      <c r="D34" s="2"/>
    </row>
    <row r="35" spans="1:4" ht="15" customHeight="1" x14ac:dyDescent="0.2">
      <c r="A35" s="2" t="s">
        <v>18</v>
      </c>
      <c r="B35" s="2"/>
      <c r="C35" s="2"/>
      <c r="D35" s="2"/>
    </row>
    <row r="36" spans="1:4" ht="15" customHeight="1" x14ac:dyDescent="0.2">
      <c r="A36" s="2" t="s">
        <v>19</v>
      </c>
      <c r="B36" s="2"/>
      <c r="C36" s="2"/>
      <c r="D36" s="2"/>
    </row>
  </sheetData>
  <mergeCells count="3">
    <mergeCell ref="A19:H19"/>
    <mergeCell ref="A23:H23"/>
    <mergeCell ref="A27:H27"/>
  </mergeCells>
  <hyperlinks>
    <hyperlink ref="A13" r:id="rId1" xr:uid="{00000000-0004-0000-0000-000000000000}"/>
    <hyperlink ref="C33" r:id="rId2" xr:uid="{00000000-0004-0000-0000-000001000000}"/>
  </hyperlinks>
  <pageMargins left="0.7" right="0.7" top="0.75" bottom="0.75" header="0.3" footer="0.3"/>
  <pageSetup paperSize="9" orientation="portrait" horizontalDpi="300" verticalDpi="3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6"/>
  <sheetViews>
    <sheetView showGridLines="0" workbookViewId="0">
      <pane ySplit="5" topLeftCell="A6" activePane="bottomLeft" state="frozen"/>
      <selection pane="bottomLeft"/>
    </sheetView>
  </sheetViews>
  <sheetFormatPr defaultColWidth="11.42578125" defaultRowHeight="12.75" x14ac:dyDescent="0.2"/>
  <cols>
    <col min="1" max="1" width="4.7109375" customWidth="1"/>
    <col min="2" max="2" width="33.7109375" customWidth="1"/>
    <col min="3" max="3" width="120.7109375" customWidth="1"/>
  </cols>
  <sheetData>
    <row r="1" spans="2:3" ht="15" customHeight="1" x14ac:dyDescent="0.2"/>
    <row r="2" spans="2:3" ht="15" customHeight="1" x14ac:dyDescent="0.2"/>
    <row r="3" spans="2:3" ht="15" customHeight="1" x14ac:dyDescent="0.25">
      <c r="B3" s="6" t="s">
        <v>21</v>
      </c>
    </row>
    <row r="4" spans="2:3" ht="15" customHeight="1" x14ac:dyDescent="0.2"/>
    <row r="5" spans="2:3" ht="15" customHeight="1" x14ac:dyDescent="0.25">
      <c r="B5" s="7" t="s">
        <v>22</v>
      </c>
      <c r="C5" s="7" t="s">
        <v>23</v>
      </c>
    </row>
    <row r="6" spans="2:3" ht="15" customHeight="1" x14ac:dyDescent="0.2">
      <c r="B6" s="5" t="str">
        <f>HYPERLINK("#'TABLE A'!A1", "TABLE A")</f>
        <v>TABLE A</v>
      </c>
      <c r="C6" t="s">
        <v>24</v>
      </c>
    </row>
    <row r="7" spans="2:3" ht="15" customHeight="1" x14ac:dyDescent="0.2">
      <c r="B7" s="5" t="str">
        <f>HYPERLINK("#'TABLE B'!A1", "TABLE B")</f>
        <v>TABLE B</v>
      </c>
      <c r="C7" t="s">
        <v>25</v>
      </c>
    </row>
    <row r="8" spans="2:3" ht="15" customHeight="1" x14ac:dyDescent="0.2">
      <c r="B8" s="5" t="str">
        <f>HYPERLINK("#'TABLE C'!A1", "TABLE C")</f>
        <v>TABLE C</v>
      </c>
      <c r="C8" t="s">
        <v>26</v>
      </c>
    </row>
    <row r="9" spans="2:3" ht="15" customHeight="1" x14ac:dyDescent="0.2">
      <c r="B9" s="5" t="str">
        <f>HYPERLINK("#'TABLE D'!A1", "TABLE D")</f>
        <v>TABLE D</v>
      </c>
      <c r="C9" t="s">
        <v>27</v>
      </c>
    </row>
    <row r="10" spans="2:3" ht="15" customHeight="1" x14ac:dyDescent="0.2">
      <c r="B10" s="5" t="str">
        <f>HYPERLINK("#'TABLE E'!A1", "TABLE E")</f>
        <v>TABLE E</v>
      </c>
      <c r="C10" t="s">
        <v>28</v>
      </c>
    </row>
    <row r="11" spans="2:3" ht="15" customHeight="1" x14ac:dyDescent="0.2">
      <c r="B11" s="5" t="str">
        <f>HYPERLINK("#'TABLE F'!A1", "TABLE F")</f>
        <v>TABLE F</v>
      </c>
      <c r="C11" t="s">
        <v>29</v>
      </c>
    </row>
    <row r="12" spans="2:3" ht="15" customHeight="1" x14ac:dyDescent="0.2"/>
    <row r="13" spans="2:3" ht="15" customHeight="1" x14ac:dyDescent="0.2"/>
    <row r="14" spans="2:3" ht="15" customHeight="1" x14ac:dyDescent="0.2"/>
    <row r="15" spans="2:3" ht="15" customHeight="1" x14ac:dyDescent="0.2"/>
    <row r="16" spans="2: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HYPERLINK("#'INDEX'!B6", "Link to index")</f>
        <v>Link to index</v>
      </c>
    </row>
    <row r="2" spans="1:19" ht="15.75" customHeight="1" x14ac:dyDescent="0.2">
      <c r="A2" s="25" t="s">
        <v>30</v>
      </c>
      <c r="B2" s="24"/>
      <c r="C2" s="24"/>
      <c r="D2" s="24"/>
      <c r="E2" s="24"/>
      <c r="F2" s="24"/>
      <c r="G2" s="24"/>
      <c r="H2" s="24"/>
      <c r="I2" s="24"/>
      <c r="J2" s="24"/>
      <c r="K2" s="24"/>
      <c r="L2" s="24"/>
      <c r="M2" s="24"/>
      <c r="N2" s="24"/>
      <c r="O2" s="24"/>
      <c r="P2" s="24"/>
      <c r="Q2" s="24"/>
      <c r="R2" s="24"/>
      <c r="S2" s="24"/>
    </row>
    <row r="3" spans="1:19" ht="15.75" customHeight="1" x14ac:dyDescent="0.2">
      <c r="A3" s="25" t="s">
        <v>24</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43</v>
      </c>
      <c r="C7" s="26"/>
      <c r="D7" s="26"/>
      <c r="E7" s="26"/>
      <c r="F7" s="26"/>
      <c r="G7" s="26"/>
      <c r="H7" s="26"/>
      <c r="I7" s="26"/>
      <c r="J7" s="26"/>
      <c r="K7" s="26"/>
      <c r="L7" s="26"/>
      <c r="M7" s="26"/>
      <c r="N7" s="26"/>
      <c r="O7" s="26"/>
      <c r="P7" s="26"/>
      <c r="Q7" s="26"/>
      <c r="R7" s="26"/>
      <c r="S7" s="26"/>
    </row>
    <row r="8" spans="1:19" x14ac:dyDescent="0.2">
      <c r="B8" s="9"/>
      <c r="C8" s="10"/>
      <c r="D8" s="9"/>
      <c r="E8" s="10"/>
      <c r="F8" s="9"/>
      <c r="G8" s="10"/>
      <c r="H8" s="9"/>
      <c r="I8" s="10"/>
      <c r="J8" s="9"/>
      <c r="K8" s="10"/>
      <c r="L8" s="9"/>
      <c r="M8" s="10"/>
      <c r="N8" s="9"/>
      <c r="O8" s="10"/>
      <c r="P8" s="9"/>
      <c r="Q8" s="10"/>
      <c r="R8" s="9"/>
      <c r="S8" s="10"/>
    </row>
    <row r="9" spans="1:19" x14ac:dyDescent="0.2">
      <c r="A9" t="s">
        <v>44</v>
      </c>
      <c r="B9" s="9">
        <v>174.26900000000001</v>
      </c>
      <c r="C9" s="10" t="s">
        <v>32</v>
      </c>
      <c r="D9" s="9">
        <v>0</v>
      </c>
      <c r="E9" s="10" t="s">
        <v>32</v>
      </c>
      <c r="F9" s="9">
        <v>1288.107</v>
      </c>
      <c r="G9" s="10" t="s">
        <v>32</v>
      </c>
      <c r="H9" s="9">
        <v>8272.7344951899995</v>
      </c>
      <c r="I9" s="10" t="s">
        <v>32</v>
      </c>
      <c r="J9" s="9">
        <v>0</v>
      </c>
      <c r="K9" s="10" t="s">
        <v>32</v>
      </c>
      <c r="L9" s="9">
        <v>0</v>
      </c>
      <c r="M9" s="10" t="s">
        <v>32</v>
      </c>
      <c r="N9" s="9">
        <v>7377.6290183999999</v>
      </c>
      <c r="O9" s="10" t="s">
        <v>32</v>
      </c>
      <c r="P9" s="9">
        <v>2935.69</v>
      </c>
      <c r="Q9" s="10" t="s">
        <v>32</v>
      </c>
      <c r="R9" s="9">
        <v>20048.429513589999</v>
      </c>
      <c r="S9" s="10" t="s">
        <v>32</v>
      </c>
    </row>
    <row r="10" spans="1:19" x14ac:dyDescent="0.2">
      <c r="A10" t="s">
        <v>45</v>
      </c>
      <c r="B10" s="9">
        <v>2249.1779999999999</v>
      </c>
      <c r="C10" s="10" t="s">
        <v>32</v>
      </c>
      <c r="D10" s="9">
        <v>105549.887</v>
      </c>
      <c r="E10" s="10" t="s">
        <v>32</v>
      </c>
      <c r="F10" s="9">
        <v>1684.8409999999999</v>
      </c>
      <c r="G10" s="10" t="s">
        <v>32</v>
      </c>
      <c r="H10" s="9">
        <v>36717.774100909999</v>
      </c>
      <c r="I10" s="10" t="s">
        <v>32</v>
      </c>
      <c r="J10" s="9">
        <v>10453.404</v>
      </c>
      <c r="K10" s="10" t="s">
        <v>32</v>
      </c>
      <c r="L10" s="9">
        <v>0</v>
      </c>
      <c r="M10" s="10" t="s">
        <v>32</v>
      </c>
      <c r="N10" s="9">
        <v>34533.548927650001</v>
      </c>
      <c r="O10" s="10" t="s">
        <v>32</v>
      </c>
      <c r="P10" s="9">
        <v>0</v>
      </c>
      <c r="Q10" s="10" t="s">
        <v>32</v>
      </c>
      <c r="R10" s="9">
        <v>191188.63302856</v>
      </c>
      <c r="S10" s="10" t="s">
        <v>32</v>
      </c>
    </row>
    <row r="11" spans="1:19" x14ac:dyDescent="0.2">
      <c r="A11" t="s">
        <v>46</v>
      </c>
      <c r="B11" s="9">
        <v>0</v>
      </c>
      <c r="C11" s="10" t="s">
        <v>32</v>
      </c>
      <c r="D11" s="9">
        <v>0</v>
      </c>
      <c r="E11" s="10" t="s">
        <v>32</v>
      </c>
      <c r="F11" s="9">
        <v>75.417000000000002</v>
      </c>
      <c r="G11" s="10" t="s">
        <v>32</v>
      </c>
      <c r="H11" s="9">
        <v>0</v>
      </c>
      <c r="I11" s="10" t="s">
        <v>32</v>
      </c>
      <c r="J11" s="9">
        <v>0</v>
      </c>
      <c r="K11" s="10" t="s">
        <v>32</v>
      </c>
      <c r="L11" s="9">
        <v>0</v>
      </c>
      <c r="M11" s="10" t="s">
        <v>32</v>
      </c>
      <c r="N11" s="9">
        <v>0</v>
      </c>
      <c r="O11" s="10" t="s">
        <v>32</v>
      </c>
      <c r="P11" s="9">
        <v>0</v>
      </c>
      <c r="Q11" s="10" t="s">
        <v>32</v>
      </c>
      <c r="R11" s="9">
        <v>75.417000000000002</v>
      </c>
      <c r="S11" s="10" t="s">
        <v>32</v>
      </c>
    </row>
    <row r="12" spans="1:19" x14ac:dyDescent="0.2">
      <c r="A12" t="s">
        <v>47</v>
      </c>
      <c r="B12" s="9">
        <v>179.679</v>
      </c>
      <c r="C12" s="10" t="s">
        <v>32</v>
      </c>
      <c r="D12" s="9">
        <v>655.86400000000003</v>
      </c>
      <c r="E12" s="10" t="s">
        <v>32</v>
      </c>
      <c r="F12" s="9">
        <v>49.08</v>
      </c>
      <c r="G12" s="10" t="s">
        <v>32</v>
      </c>
      <c r="H12" s="9">
        <v>527.92226530000005</v>
      </c>
      <c r="I12" s="10" t="s">
        <v>32</v>
      </c>
      <c r="J12" s="9">
        <v>144.69200000000001</v>
      </c>
      <c r="K12" s="10" t="s">
        <v>32</v>
      </c>
      <c r="L12" s="9">
        <v>0</v>
      </c>
      <c r="M12" s="10" t="s">
        <v>32</v>
      </c>
      <c r="N12" s="9">
        <v>208.46520100000001</v>
      </c>
      <c r="O12" s="10" t="s">
        <v>32</v>
      </c>
      <c r="P12" s="9">
        <v>0</v>
      </c>
      <c r="Q12" s="10" t="s">
        <v>32</v>
      </c>
      <c r="R12" s="9">
        <v>1765.7024663</v>
      </c>
      <c r="S12" s="10" t="s">
        <v>32</v>
      </c>
    </row>
    <row r="13" spans="1:19" x14ac:dyDescent="0.2">
      <c r="A13" t="s">
        <v>48</v>
      </c>
      <c r="B13" s="9">
        <v>66.835610000000003</v>
      </c>
      <c r="C13" s="10" t="s">
        <v>32</v>
      </c>
      <c r="D13" s="9">
        <v>2166.9279999999999</v>
      </c>
      <c r="E13" s="10" t="s">
        <v>32</v>
      </c>
      <c r="F13" s="9">
        <v>82.132000000000005</v>
      </c>
      <c r="G13" s="10" t="s">
        <v>32</v>
      </c>
      <c r="H13" s="9">
        <v>1613.12553005</v>
      </c>
      <c r="I13" s="10" t="s">
        <v>32</v>
      </c>
      <c r="J13" s="9">
        <v>527.44424045000005</v>
      </c>
      <c r="K13" s="10" t="s">
        <v>32</v>
      </c>
      <c r="L13" s="9">
        <v>152.42681200000001</v>
      </c>
      <c r="M13" s="10" t="s">
        <v>32</v>
      </c>
      <c r="N13" s="9">
        <v>1926.53694083</v>
      </c>
      <c r="O13" s="10" t="s">
        <v>32</v>
      </c>
      <c r="P13" s="9">
        <v>1222.97</v>
      </c>
      <c r="Q13" s="10" t="s">
        <v>32</v>
      </c>
      <c r="R13" s="9">
        <v>7758.39913333</v>
      </c>
      <c r="S13" s="10" t="s">
        <v>32</v>
      </c>
    </row>
    <row r="14" spans="1:19" x14ac:dyDescent="0.2">
      <c r="A14" t="s">
        <v>49</v>
      </c>
      <c r="B14" s="9">
        <v>0</v>
      </c>
      <c r="C14" s="10" t="s">
        <v>32</v>
      </c>
      <c r="D14" s="9">
        <v>0</v>
      </c>
      <c r="E14" s="10" t="s">
        <v>32</v>
      </c>
      <c r="F14" s="9">
        <v>0</v>
      </c>
      <c r="G14" s="10" t="s">
        <v>32</v>
      </c>
      <c r="H14" s="9">
        <v>0</v>
      </c>
      <c r="I14" s="10" t="s">
        <v>32</v>
      </c>
      <c r="J14" s="9">
        <v>0</v>
      </c>
      <c r="K14" s="10" t="s">
        <v>32</v>
      </c>
      <c r="L14" s="9">
        <v>0</v>
      </c>
      <c r="M14" s="10" t="s">
        <v>32</v>
      </c>
      <c r="N14" s="9">
        <v>0</v>
      </c>
      <c r="O14" s="10" t="s">
        <v>32</v>
      </c>
      <c r="P14" s="9">
        <v>141.87152699999999</v>
      </c>
      <c r="Q14" s="10" t="s">
        <v>32</v>
      </c>
      <c r="R14" s="9">
        <v>141.87152699999999</v>
      </c>
      <c r="S14" s="10" t="s">
        <v>32</v>
      </c>
    </row>
    <row r="15" spans="1:19" x14ac:dyDescent="0.2">
      <c r="B15" s="9"/>
      <c r="C15" s="10"/>
      <c r="D15" s="9"/>
      <c r="E15" s="10"/>
      <c r="F15" s="9"/>
      <c r="G15" s="10"/>
      <c r="H15" s="9"/>
      <c r="I15" s="10"/>
      <c r="J15" s="9"/>
      <c r="K15" s="10"/>
      <c r="L15" s="9"/>
      <c r="M15" s="10"/>
      <c r="N15" s="9"/>
      <c r="O15" s="10"/>
      <c r="P15" s="9"/>
      <c r="Q15" s="10"/>
      <c r="R15" s="9"/>
      <c r="S15" s="10"/>
    </row>
    <row r="16" spans="1:19" x14ac:dyDescent="0.2">
      <c r="A16" s="13" t="s">
        <v>50</v>
      </c>
      <c r="B16" s="11">
        <v>2669.9616099999998</v>
      </c>
      <c r="C16" s="12" t="s">
        <v>32</v>
      </c>
      <c r="D16" s="11">
        <v>108372.679</v>
      </c>
      <c r="E16" s="12" t="s">
        <v>32</v>
      </c>
      <c r="F16" s="11">
        <v>3179.5770000000002</v>
      </c>
      <c r="G16" s="12" t="s">
        <v>32</v>
      </c>
      <c r="H16" s="11">
        <v>47131.556391450002</v>
      </c>
      <c r="I16" s="12" t="s">
        <v>32</v>
      </c>
      <c r="J16" s="11">
        <v>11125.54024045</v>
      </c>
      <c r="K16" s="12" t="s">
        <v>32</v>
      </c>
      <c r="L16" s="11">
        <v>152.42681200000001</v>
      </c>
      <c r="M16" s="12" t="s">
        <v>32</v>
      </c>
      <c r="N16" s="11">
        <v>44046.180087879999</v>
      </c>
      <c r="O16" s="12" t="s">
        <v>32</v>
      </c>
      <c r="P16" s="11">
        <v>4300.5315270000001</v>
      </c>
      <c r="Q16" s="12" t="s">
        <v>32</v>
      </c>
      <c r="R16" s="11">
        <v>220978.45266878</v>
      </c>
      <c r="S16" s="12" t="s">
        <v>32</v>
      </c>
    </row>
    <row r="17" spans="1:19" x14ac:dyDescent="0.2">
      <c r="B17" s="9"/>
      <c r="C17" s="10"/>
      <c r="D17" s="9"/>
      <c r="E17" s="10"/>
      <c r="F17" s="9"/>
      <c r="G17" s="10"/>
      <c r="H17" s="9"/>
      <c r="I17" s="10"/>
      <c r="J17" s="9"/>
      <c r="K17" s="10"/>
      <c r="L17" s="9"/>
      <c r="M17" s="10"/>
      <c r="N17" s="9"/>
      <c r="O17" s="10"/>
      <c r="P17" s="9"/>
      <c r="Q17" s="10"/>
      <c r="R17" s="9"/>
      <c r="S17" s="10"/>
    </row>
    <row r="18" spans="1:19" x14ac:dyDescent="0.2">
      <c r="A18" s="13" t="s">
        <v>51</v>
      </c>
      <c r="B18" s="11">
        <v>813.49300000000005</v>
      </c>
      <c r="C18" s="12" t="s">
        <v>32</v>
      </c>
      <c r="D18" s="11">
        <v>6250.8</v>
      </c>
      <c r="E18" s="12" t="s">
        <v>32</v>
      </c>
      <c r="F18" s="11">
        <v>445.79046</v>
      </c>
      <c r="G18" s="12" t="s">
        <v>32</v>
      </c>
      <c r="H18" s="11">
        <v>9395.3598340000008</v>
      </c>
      <c r="I18" s="12" t="s">
        <v>32</v>
      </c>
      <c r="J18" s="11">
        <v>568.06600000000003</v>
      </c>
      <c r="K18" s="12" t="s">
        <v>32</v>
      </c>
      <c r="L18" s="11">
        <v>199.40299999999999</v>
      </c>
      <c r="M18" s="12" t="s">
        <v>32</v>
      </c>
      <c r="N18" s="11">
        <v>0</v>
      </c>
      <c r="O18" s="12" t="s">
        <v>32</v>
      </c>
      <c r="P18" s="11">
        <v>5657.7281569999996</v>
      </c>
      <c r="Q18" s="12" t="s">
        <v>32</v>
      </c>
      <c r="R18" s="11">
        <v>23330.640450999999</v>
      </c>
      <c r="S18" s="12" t="s">
        <v>32</v>
      </c>
    </row>
    <row r="19" spans="1:19" x14ac:dyDescent="0.2">
      <c r="B19" s="9"/>
      <c r="C19" s="10"/>
      <c r="D19" s="9"/>
      <c r="E19" s="10"/>
      <c r="F19" s="9"/>
      <c r="G19" s="10"/>
      <c r="H19" s="9"/>
      <c r="I19" s="10"/>
      <c r="J19" s="9"/>
      <c r="K19" s="10"/>
      <c r="L19" s="9"/>
      <c r="M19" s="10"/>
      <c r="N19" s="9"/>
      <c r="O19" s="10"/>
      <c r="P19" s="9"/>
      <c r="Q19" s="10"/>
      <c r="R19" s="9"/>
      <c r="S19" s="10"/>
    </row>
    <row r="20" spans="1:19" x14ac:dyDescent="0.2">
      <c r="A20" s="13" t="s">
        <v>52</v>
      </c>
      <c r="B20" s="11">
        <v>3483.4546099999998</v>
      </c>
      <c r="C20" s="12" t="s">
        <v>32</v>
      </c>
      <c r="D20" s="11">
        <v>114623.47900000001</v>
      </c>
      <c r="E20" s="12" t="s">
        <v>32</v>
      </c>
      <c r="F20" s="11">
        <v>3625.3674599999999</v>
      </c>
      <c r="G20" s="12" t="s">
        <v>32</v>
      </c>
      <c r="H20" s="11">
        <v>56526.916225449997</v>
      </c>
      <c r="I20" s="12" t="s">
        <v>32</v>
      </c>
      <c r="J20" s="11">
        <v>11693.606240450001</v>
      </c>
      <c r="K20" s="12" t="s">
        <v>32</v>
      </c>
      <c r="L20" s="11">
        <v>351.829812</v>
      </c>
      <c r="M20" s="12" t="s">
        <v>32</v>
      </c>
      <c r="N20" s="11">
        <v>44046.180087879999</v>
      </c>
      <c r="O20" s="12" t="s">
        <v>32</v>
      </c>
      <c r="P20" s="11">
        <v>9958.2596840000006</v>
      </c>
      <c r="Q20" s="12" t="s">
        <v>32</v>
      </c>
      <c r="R20" s="11">
        <v>244309.09311978001</v>
      </c>
      <c r="S20" s="12" t="s">
        <v>32</v>
      </c>
    </row>
    <row r="22" spans="1:19" x14ac:dyDescent="0.2">
      <c r="A22" s="16" t="s">
        <v>53</v>
      </c>
      <c r="B22" s="16" t="s">
        <v>54</v>
      </c>
    </row>
    <row r="23" spans="1:19" x14ac:dyDescent="0.2">
      <c r="B23" s="16" t="s">
        <v>55</v>
      </c>
    </row>
    <row r="29" spans="1:19" x14ac:dyDescent="0.2">
      <c r="A29" s="17" t="str">
        <f>HYPERLINK("#'TABLE B'!A2",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HYPERLINK("#'INDEX'!B7", "Link to index")</f>
        <v>Link to index</v>
      </c>
    </row>
    <row r="2" spans="1:19" ht="15.75" customHeight="1" x14ac:dyDescent="0.2">
      <c r="A2" s="25" t="s">
        <v>56</v>
      </c>
      <c r="B2" s="24"/>
      <c r="C2" s="24"/>
      <c r="D2" s="24"/>
      <c r="E2" s="24"/>
      <c r="F2" s="24"/>
      <c r="G2" s="24"/>
      <c r="H2" s="24"/>
      <c r="I2" s="24"/>
      <c r="J2" s="24"/>
      <c r="K2" s="24"/>
      <c r="L2" s="24"/>
      <c r="M2" s="24"/>
      <c r="N2" s="24"/>
      <c r="O2" s="24"/>
      <c r="P2" s="24"/>
      <c r="Q2" s="24"/>
      <c r="R2" s="24"/>
      <c r="S2" s="24"/>
    </row>
    <row r="3" spans="1:19" ht="15.75" customHeight="1" x14ac:dyDescent="0.2">
      <c r="A3" s="25" t="s">
        <v>25</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57</v>
      </c>
      <c r="C7" s="26"/>
      <c r="D7" s="26"/>
      <c r="E7" s="26"/>
      <c r="F7" s="26"/>
      <c r="G7" s="26"/>
      <c r="H7" s="26"/>
      <c r="I7" s="26"/>
      <c r="J7" s="26"/>
      <c r="K7" s="26"/>
      <c r="L7" s="26"/>
      <c r="M7" s="26"/>
      <c r="N7" s="26"/>
      <c r="O7" s="26"/>
      <c r="P7" s="26"/>
      <c r="Q7" s="26"/>
      <c r="R7" s="26"/>
      <c r="S7" s="26"/>
    </row>
    <row r="8" spans="1:19" x14ac:dyDescent="0.2">
      <c r="B8" s="18"/>
      <c r="C8" s="10"/>
      <c r="D8" s="18"/>
      <c r="E8" s="10"/>
      <c r="F8" s="18"/>
      <c r="G8" s="10"/>
      <c r="H8" s="18"/>
      <c r="I8" s="10"/>
      <c r="J8" s="18"/>
      <c r="K8" s="10"/>
      <c r="L8" s="18"/>
      <c r="M8" s="10"/>
      <c r="N8" s="18"/>
      <c r="O8" s="10"/>
      <c r="P8" s="18"/>
      <c r="Q8" s="10"/>
      <c r="R8" s="18"/>
      <c r="S8" s="10"/>
    </row>
    <row r="9" spans="1:19" x14ac:dyDescent="0.2">
      <c r="A9" t="s">
        <v>44</v>
      </c>
      <c r="B9" s="18">
        <v>479.57587273980602</v>
      </c>
      <c r="C9" s="10" t="s">
        <v>32</v>
      </c>
      <c r="D9" s="18">
        <v>0</v>
      </c>
      <c r="E9" s="10" t="s">
        <v>32</v>
      </c>
      <c r="F9" s="18">
        <v>6788.8541334520896</v>
      </c>
      <c r="G9" s="10" t="s">
        <v>32</v>
      </c>
      <c r="H9" s="18">
        <v>1978.64073212535</v>
      </c>
      <c r="I9" s="10" t="s">
        <v>32</v>
      </c>
      <c r="J9" s="18">
        <v>0</v>
      </c>
      <c r="K9" s="10" t="s">
        <v>32</v>
      </c>
      <c r="L9" s="18">
        <v>0</v>
      </c>
      <c r="M9" s="10" t="s">
        <v>32</v>
      </c>
      <c r="N9" s="18">
        <v>1395.48747973127</v>
      </c>
      <c r="O9" s="10" t="s">
        <v>32</v>
      </c>
      <c r="P9" s="18">
        <v>1337.0497768881401</v>
      </c>
      <c r="Q9" s="10" t="s">
        <v>32</v>
      </c>
      <c r="R9" s="18">
        <v>973.19598659379403</v>
      </c>
      <c r="S9" s="10" t="s">
        <v>32</v>
      </c>
    </row>
    <row r="10" spans="1:19" x14ac:dyDescent="0.2">
      <c r="A10" t="s">
        <v>45</v>
      </c>
      <c r="B10" s="18">
        <v>6189.5776202145698</v>
      </c>
      <c r="C10" s="10" t="s">
        <v>32</v>
      </c>
      <c r="D10" s="18">
        <v>16332.9756477471</v>
      </c>
      <c r="E10" s="10" t="s">
        <v>32</v>
      </c>
      <c r="F10" s="18">
        <v>8879.8056272185095</v>
      </c>
      <c r="G10" s="10" t="s">
        <v>32</v>
      </c>
      <c r="H10" s="18">
        <v>8782.0156045475997</v>
      </c>
      <c r="I10" s="10" t="s">
        <v>32</v>
      </c>
      <c r="J10" s="18">
        <v>7157.5836608259497</v>
      </c>
      <c r="K10" s="10" t="s">
        <v>32</v>
      </c>
      <c r="L10" s="18">
        <v>0</v>
      </c>
      <c r="M10" s="10" t="s">
        <v>32</v>
      </c>
      <c r="N10" s="18">
        <v>6532.0626774581197</v>
      </c>
      <c r="O10" s="10" t="s">
        <v>32</v>
      </c>
      <c r="P10" s="18">
        <v>0</v>
      </c>
      <c r="Q10" s="10" t="s">
        <v>32</v>
      </c>
      <c r="R10" s="18">
        <v>9280.7274614514408</v>
      </c>
      <c r="S10" s="10" t="s">
        <v>32</v>
      </c>
    </row>
    <row r="11" spans="1:19" x14ac:dyDescent="0.2">
      <c r="A11" t="s">
        <v>46</v>
      </c>
      <c r="B11" s="18">
        <v>0</v>
      </c>
      <c r="C11" s="10" t="s">
        <v>32</v>
      </c>
      <c r="D11" s="18">
        <v>0</v>
      </c>
      <c r="E11" s="10" t="s">
        <v>32</v>
      </c>
      <c r="F11" s="18">
        <v>397.47863506879202</v>
      </c>
      <c r="G11" s="10" t="s">
        <v>32</v>
      </c>
      <c r="H11" s="18">
        <v>0</v>
      </c>
      <c r="I11" s="10" t="s">
        <v>32</v>
      </c>
      <c r="J11" s="18">
        <v>0</v>
      </c>
      <c r="K11" s="10" t="s">
        <v>32</v>
      </c>
      <c r="L11" s="18">
        <v>0</v>
      </c>
      <c r="M11" s="10" t="s">
        <v>32</v>
      </c>
      <c r="N11" s="18">
        <v>0</v>
      </c>
      <c r="O11" s="10" t="s">
        <v>32</v>
      </c>
      <c r="P11" s="18">
        <v>0</v>
      </c>
      <c r="Q11" s="10" t="s">
        <v>32</v>
      </c>
      <c r="R11" s="18">
        <v>3.6609112784216999</v>
      </c>
      <c r="S11" s="10" t="s">
        <v>32</v>
      </c>
    </row>
    <row r="12" spans="1:19" x14ac:dyDescent="0.2">
      <c r="A12" t="s">
        <v>47</v>
      </c>
      <c r="B12" s="18">
        <v>494.46380732095599</v>
      </c>
      <c r="C12" s="10" t="s">
        <v>32</v>
      </c>
      <c r="D12" s="18">
        <v>101.489551952187</v>
      </c>
      <c r="E12" s="10" t="s">
        <v>32</v>
      </c>
      <c r="F12" s="18">
        <v>258.67180356121702</v>
      </c>
      <c r="G12" s="10" t="s">
        <v>32</v>
      </c>
      <c r="H12" s="18">
        <v>126.266411441804</v>
      </c>
      <c r="I12" s="10" t="s">
        <v>32</v>
      </c>
      <c r="J12" s="18">
        <v>99.072521740499894</v>
      </c>
      <c r="K12" s="10" t="s">
        <v>32</v>
      </c>
      <c r="L12" s="18">
        <v>0</v>
      </c>
      <c r="M12" s="10" t="s">
        <v>32</v>
      </c>
      <c r="N12" s="18">
        <v>39.431445689343199</v>
      </c>
      <c r="O12" s="10" t="s">
        <v>32</v>
      </c>
      <c r="P12" s="18">
        <v>0</v>
      </c>
      <c r="Q12" s="10" t="s">
        <v>32</v>
      </c>
      <c r="R12" s="18">
        <v>85.711180147906802</v>
      </c>
      <c r="S12" s="10" t="s">
        <v>32</v>
      </c>
    </row>
    <row r="13" spans="1:19" x14ac:dyDescent="0.2">
      <c r="A13" t="s">
        <v>48</v>
      </c>
      <c r="B13" s="18">
        <v>183.92683722203799</v>
      </c>
      <c r="C13" s="10" t="s">
        <v>32</v>
      </c>
      <c r="D13" s="18">
        <v>335.31426001831102</v>
      </c>
      <c r="E13" s="10" t="s">
        <v>32</v>
      </c>
      <c r="F13" s="18">
        <v>432.86944926833502</v>
      </c>
      <c r="G13" s="10" t="s">
        <v>32</v>
      </c>
      <c r="H13" s="18">
        <v>385.82114313520202</v>
      </c>
      <c r="I13" s="10" t="s">
        <v>32</v>
      </c>
      <c r="J13" s="18">
        <v>361.14803153515101</v>
      </c>
      <c r="K13" s="10" t="s">
        <v>32</v>
      </c>
      <c r="L13" s="18">
        <v>333.37593554115898</v>
      </c>
      <c r="M13" s="10" t="s">
        <v>32</v>
      </c>
      <c r="N13" s="18">
        <v>364.40679972697899</v>
      </c>
      <c r="O13" s="10" t="s">
        <v>32</v>
      </c>
      <c r="P13" s="18">
        <v>556.99742331134701</v>
      </c>
      <c r="Q13" s="10" t="s">
        <v>32</v>
      </c>
      <c r="R13" s="18">
        <v>376.61019252562397</v>
      </c>
      <c r="S13" s="10" t="s">
        <v>32</v>
      </c>
    </row>
    <row r="14" spans="1:19" x14ac:dyDescent="0.2">
      <c r="A14" t="s">
        <v>49</v>
      </c>
      <c r="B14" s="18">
        <v>0</v>
      </c>
      <c r="C14" s="10" t="s">
        <v>32</v>
      </c>
      <c r="D14" s="18">
        <v>0</v>
      </c>
      <c r="E14" s="10" t="s">
        <v>32</v>
      </c>
      <c r="F14" s="18">
        <v>0</v>
      </c>
      <c r="G14" s="10" t="s">
        <v>32</v>
      </c>
      <c r="H14" s="18">
        <v>0</v>
      </c>
      <c r="I14" s="10" t="s">
        <v>32</v>
      </c>
      <c r="J14" s="18">
        <v>0</v>
      </c>
      <c r="K14" s="10" t="s">
        <v>32</v>
      </c>
      <c r="L14" s="18">
        <v>0</v>
      </c>
      <c r="M14" s="10" t="s">
        <v>32</v>
      </c>
      <c r="N14" s="18">
        <v>0</v>
      </c>
      <c r="O14" s="10" t="s">
        <v>32</v>
      </c>
      <c r="P14" s="18">
        <v>64.614892417840295</v>
      </c>
      <c r="Q14" s="10" t="s">
        <v>32</v>
      </c>
      <c r="R14" s="18">
        <v>6.8867639031148</v>
      </c>
      <c r="S14" s="10" t="s">
        <v>32</v>
      </c>
    </row>
    <row r="15" spans="1:19" x14ac:dyDescent="0.2">
      <c r="B15" s="18"/>
      <c r="C15" s="10"/>
      <c r="D15" s="18"/>
      <c r="E15" s="10"/>
      <c r="F15" s="18"/>
      <c r="G15" s="10"/>
      <c r="H15" s="18"/>
      <c r="I15" s="10"/>
      <c r="J15" s="18"/>
      <c r="K15" s="10"/>
      <c r="L15" s="18"/>
      <c r="M15" s="10"/>
      <c r="N15" s="18"/>
      <c r="O15" s="10"/>
      <c r="P15" s="18"/>
      <c r="Q15" s="10"/>
      <c r="R15" s="18"/>
      <c r="S15" s="10"/>
    </row>
    <row r="16" spans="1:19" x14ac:dyDescent="0.2">
      <c r="A16" s="13" t="s">
        <v>50</v>
      </c>
      <c r="B16" s="19">
        <v>7347.5441374973698</v>
      </c>
      <c r="C16" s="12" t="s">
        <v>32</v>
      </c>
      <c r="D16" s="19">
        <v>16769.7794597176</v>
      </c>
      <c r="E16" s="12" t="s">
        <v>32</v>
      </c>
      <c r="F16" s="19">
        <v>16757.679648568901</v>
      </c>
      <c r="G16" s="12" t="s">
        <v>32</v>
      </c>
      <c r="H16" s="19">
        <v>11272.74389125</v>
      </c>
      <c r="I16" s="12" t="s">
        <v>32</v>
      </c>
      <c r="J16" s="19">
        <v>7617.8042141016003</v>
      </c>
      <c r="K16" s="12" t="s">
        <v>32</v>
      </c>
      <c r="L16" s="19">
        <v>333.37593554115898</v>
      </c>
      <c r="M16" s="12" t="s">
        <v>32</v>
      </c>
      <c r="N16" s="19">
        <v>8331.3884026057094</v>
      </c>
      <c r="O16" s="12" t="s">
        <v>32</v>
      </c>
      <c r="P16" s="19">
        <v>1958.66209261733</v>
      </c>
      <c r="Q16" s="12" t="s">
        <v>32</v>
      </c>
      <c r="R16" s="19">
        <v>10726.792495900299</v>
      </c>
      <c r="S16" s="12" t="s">
        <v>32</v>
      </c>
    </row>
    <row r="17" spans="1:19" x14ac:dyDescent="0.2">
      <c r="B17" s="18"/>
      <c r="C17" s="10"/>
      <c r="D17" s="18"/>
      <c r="E17" s="10"/>
      <c r="F17" s="18"/>
      <c r="G17" s="10"/>
      <c r="H17" s="18"/>
      <c r="I17" s="10"/>
      <c r="J17" s="18"/>
      <c r="K17" s="10"/>
      <c r="L17" s="18"/>
      <c r="M17" s="10"/>
      <c r="N17" s="18"/>
      <c r="O17" s="10"/>
      <c r="P17" s="18"/>
      <c r="Q17" s="10"/>
      <c r="R17" s="18"/>
      <c r="S17" s="10"/>
    </row>
    <row r="18" spans="1:19" x14ac:dyDescent="0.2">
      <c r="A18" s="13" t="s">
        <v>51</v>
      </c>
      <c r="B18" s="19">
        <v>2238.6747811872601</v>
      </c>
      <c r="C18" s="12" t="s">
        <v>32</v>
      </c>
      <c r="D18" s="19">
        <v>967.25981505728703</v>
      </c>
      <c r="E18" s="12" t="s">
        <v>32</v>
      </c>
      <c r="F18" s="19">
        <v>2349.4992318374998</v>
      </c>
      <c r="G18" s="12" t="s">
        <v>32</v>
      </c>
      <c r="H18" s="19">
        <v>2247.1459311713202</v>
      </c>
      <c r="I18" s="12" t="s">
        <v>32</v>
      </c>
      <c r="J18" s="19">
        <v>388.962286339527</v>
      </c>
      <c r="K18" s="12" t="s">
        <v>32</v>
      </c>
      <c r="L18" s="19">
        <v>436.11855947439102</v>
      </c>
      <c r="M18" s="12" t="s">
        <v>32</v>
      </c>
      <c r="N18" s="19">
        <v>0</v>
      </c>
      <c r="O18" s="12" t="s">
        <v>32</v>
      </c>
      <c r="P18" s="19">
        <v>2576.7925666574401</v>
      </c>
      <c r="Q18" s="12" t="s">
        <v>32</v>
      </c>
      <c r="R18" s="19">
        <v>1132.5219083213001</v>
      </c>
      <c r="S18" s="12" t="s">
        <v>32</v>
      </c>
    </row>
    <row r="19" spans="1:19" x14ac:dyDescent="0.2">
      <c r="B19" s="18"/>
      <c r="C19" s="10"/>
      <c r="D19" s="18"/>
      <c r="E19" s="10"/>
      <c r="F19" s="18"/>
      <c r="G19" s="10"/>
      <c r="H19" s="18"/>
      <c r="I19" s="10"/>
      <c r="J19" s="18"/>
      <c r="K19" s="10"/>
      <c r="L19" s="18"/>
      <c r="M19" s="10"/>
      <c r="N19" s="18"/>
      <c r="O19" s="10"/>
      <c r="P19" s="18"/>
      <c r="Q19" s="10"/>
      <c r="R19" s="18"/>
      <c r="S19" s="10"/>
    </row>
    <row r="20" spans="1:19" x14ac:dyDescent="0.2">
      <c r="A20" s="13" t="s">
        <v>52</v>
      </c>
      <c r="B20" s="19">
        <v>9586.2189186846299</v>
      </c>
      <c r="C20" s="12" t="s">
        <v>32</v>
      </c>
      <c r="D20" s="19">
        <v>17737.039274774899</v>
      </c>
      <c r="E20" s="12" t="s">
        <v>32</v>
      </c>
      <c r="F20" s="19">
        <v>19107.1788804065</v>
      </c>
      <c r="G20" s="12" t="s">
        <v>32</v>
      </c>
      <c r="H20" s="19">
        <v>13519.889822421301</v>
      </c>
      <c r="I20" s="12" t="s">
        <v>32</v>
      </c>
      <c r="J20" s="19">
        <v>8006.7665004411301</v>
      </c>
      <c r="K20" s="12" t="s">
        <v>32</v>
      </c>
      <c r="L20" s="19">
        <v>769.49449501555</v>
      </c>
      <c r="M20" s="12" t="s">
        <v>32</v>
      </c>
      <c r="N20" s="19">
        <v>8331.3884026057094</v>
      </c>
      <c r="O20" s="12" t="s">
        <v>32</v>
      </c>
      <c r="P20" s="19">
        <v>4535.4546592747702</v>
      </c>
      <c r="Q20" s="12" t="s">
        <v>32</v>
      </c>
      <c r="R20" s="19">
        <v>11859.314404221601</v>
      </c>
      <c r="S20" s="12" t="s">
        <v>32</v>
      </c>
    </row>
    <row r="22" spans="1:19" x14ac:dyDescent="0.2">
      <c r="A22" s="16" t="s">
        <v>53</v>
      </c>
      <c r="B22" s="16" t="s">
        <v>54</v>
      </c>
    </row>
    <row r="23" spans="1:19" x14ac:dyDescent="0.2">
      <c r="B23" s="16" t="s">
        <v>55</v>
      </c>
    </row>
    <row r="28" spans="1:19" x14ac:dyDescent="0.2">
      <c r="A28" s="17" t="str">
        <f>HYPERLINK("#'TABLE A'!A2", "&lt;&lt;&lt; Previous table")</f>
        <v>&lt;&lt;&lt; Previous table</v>
      </c>
    </row>
    <row r="29" spans="1:19" x14ac:dyDescent="0.2">
      <c r="A29" s="17" t="str">
        <f>HYPERLINK("#'TABLE C'!A2",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HYPERLINK("#'INDEX'!B8", "Link to index")</f>
        <v>Link to index</v>
      </c>
    </row>
    <row r="2" spans="1:19" ht="15.75" customHeight="1" x14ac:dyDescent="0.2">
      <c r="A2" s="25" t="s">
        <v>58</v>
      </c>
      <c r="B2" s="24"/>
      <c r="C2" s="24"/>
      <c r="D2" s="24"/>
      <c r="E2" s="24"/>
      <c r="F2" s="24"/>
      <c r="G2" s="24"/>
      <c r="H2" s="24"/>
      <c r="I2" s="24"/>
      <c r="J2" s="24"/>
      <c r="K2" s="24"/>
      <c r="L2" s="24"/>
      <c r="M2" s="24"/>
      <c r="N2" s="24"/>
      <c r="O2" s="24"/>
      <c r="P2" s="24"/>
      <c r="Q2" s="24"/>
      <c r="R2" s="24"/>
      <c r="S2" s="24"/>
    </row>
    <row r="3" spans="1:19" ht="15.75" customHeight="1" x14ac:dyDescent="0.2">
      <c r="A3" s="25" t="s">
        <v>26</v>
      </c>
      <c r="B3" s="24"/>
      <c r="C3" s="24"/>
      <c r="D3" s="24"/>
      <c r="E3" s="24"/>
      <c r="F3" s="24"/>
      <c r="G3" s="24"/>
      <c r="H3" s="24"/>
      <c r="I3" s="24"/>
      <c r="J3" s="24"/>
      <c r="K3" s="24"/>
      <c r="L3" s="24"/>
      <c r="M3" s="24"/>
      <c r="N3" s="24"/>
      <c r="O3" s="24"/>
      <c r="P3" s="24"/>
      <c r="Q3" s="24"/>
      <c r="R3" s="24"/>
      <c r="S3" s="24"/>
    </row>
    <row r="4" spans="1:19" ht="15.75" customHeight="1" x14ac:dyDescent="0.2">
      <c r="A4" s="25" t="s">
        <v>59</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60</v>
      </c>
      <c r="C7" s="26"/>
      <c r="D7" s="26"/>
      <c r="E7" s="26"/>
      <c r="F7" s="26"/>
      <c r="G7" s="26"/>
      <c r="H7" s="26"/>
      <c r="I7" s="26"/>
      <c r="J7" s="26"/>
      <c r="K7" s="26"/>
      <c r="L7" s="26"/>
      <c r="M7" s="26"/>
      <c r="N7" s="26"/>
      <c r="O7" s="26"/>
      <c r="P7" s="26"/>
      <c r="Q7" s="26"/>
      <c r="R7" s="26"/>
      <c r="S7" s="26"/>
    </row>
    <row r="8" spans="1:19" x14ac:dyDescent="0.2">
      <c r="B8" s="20"/>
      <c r="C8" s="10"/>
      <c r="D8" s="20"/>
      <c r="E8" s="10"/>
      <c r="F8" s="20"/>
      <c r="G8" s="10"/>
      <c r="H8" s="20"/>
      <c r="I8" s="10"/>
      <c r="J8" s="20"/>
      <c r="K8" s="10"/>
      <c r="L8" s="20"/>
      <c r="M8" s="10"/>
      <c r="N8" s="20"/>
      <c r="O8" s="10"/>
      <c r="P8" s="20"/>
      <c r="Q8" s="10"/>
      <c r="R8" s="20"/>
      <c r="S8" s="10"/>
    </row>
    <row r="9" spans="1:19" x14ac:dyDescent="0.2">
      <c r="A9" t="s">
        <v>44</v>
      </c>
      <c r="B9" s="20">
        <v>32.003969155721201</v>
      </c>
      <c r="C9" s="10" t="s">
        <v>32</v>
      </c>
      <c r="D9" s="20">
        <v>0</v>
      </c>
      <c r="E9" s="10" t="s">
        <v>32</v>
      </c>
      <c r="F9" s="20">
        <v>15.215604335253101</v>
      </c>
      <c r="G9" s="10" t="s">
        <v>32</v>
      </c>
      <c r="H9" s="20">
        <v>6.1114477699193603</v>
      </c>
      <c r="I9" s="10" t="s">
        <v>32</v>
      </c>
      <c r="J9" s="20">
        <v>0</v>
      </c>
      <c r="K9" s="10" t="s">
        <v>32</v>
      </c>
      <c r="L9" s="20">
        <v>0</v>
      </c>
      <c r="M9" s="10" t="s">
        <v>32</v>
      </c>
      <c r="N9" s="20">
        <v>54.340156968985603</v>
      </c>
      <c r="O9" s="10" t="s">
        <v>32</v>
      </c>
      <c r="P9" s="20">
        <v>16.326223317628699</v>
      </c>
      <c r="Q9" s="10" t="s">
        <v>32</v>
      </c>
      <c r="R9" s="20">
        <v>22.619881124975301</v>
      </c>
      <c r="S9" s="10" t="s">
        <v>32</v>
      </c>
    </row>
    <row r="10" spans="1:19" x14ac:dyDescent="0.2">
      <c r="A10" t="s">
        <v>45</v>
      </c>
      <c r="B10" s="20">
        <v>29.3438318398725</v>
      </c>
      <c r="C10" s="10" t="s">
        <v>32</v>
      </c>
      <c r="D10" s="20">
        <v>19.474477224744501</v>
      </c>
      <c r="E10" s="10" t="s">
        <v>32</v>
      </c>
      <c r="F10" s="20">
        <v>11.6867887581445</v>
      </c>
      <c r="G10" s="10" t="s">
        <v>32</v>
      </c>
      <c r="H10" s="20">
        <v>15.5916922045219</v>
      </c>
      <c r="I10" s="10" t="s">
        <v>32</v>
      </c>
      <c r="J10" s="20">
        <v>10.7701913072338</v>
      </c>
      <c r="K10" s="10" t="s">
        <v>32</v>
      </c>
      <c r="L10" s="20">
        <v>0</v>
      </c>
      <c r="M10" s="10" t="s">
        <v>32</v>
      </c>
      <c r="N10" s="20">
        <v>35.998752345621298</v>
      </c>
      <c r="O10" s="10" t="s">
        <v>32</v>
      </c>
      <c r="P10" s="20">
        <v>0</v>
      </c>
      <c r="Q10" s="10" t="s">
        <v>32</v>
      </c>
      <c r="R10" s="20">
        <v>20.862250166998901</v>
      </c>
      <c r="S10" s="10" t="s">
        <v>32</v>
      </c>
    </row>
    <row r="11" spans="1:19" x14ac:dyDescent="0.2">
      <c r="A11" t="s">
        <v>46</v>
      </c>
      <c r="B11" s="20">
        <v>0</v>
      </c>
      <c r="C11" s="10" t="s">
        <v>32</v>
      </c>
      <c r="D11" s="20">
        <v>0</v>
      </c>
      <c r="E11" s="10" t="s">
        <v>32</v>
      </c>
      <c r="F11" s="20">
        <v>165.68378778271</v>
      </c>
      <c r="G11" s="10" t="s">
        <v>32</v>
      </c>
      <c r="H11" s="20">
        <v>0</v>
      </c>
      <c r="I11" s="10" t="s">
        <v>32</v>
      </c>
      <c r="J11" s="20">
        <v>0</v>
      </c>
      <c r="K11" s="10" t="s">
        <v>32</v>
      </c>
      <c r="L11" s="20">
        <v>0</v>
      </c>
      <c r="M11" s="10" t="s">
        <v>32</v>
      </c>
      <c r="N11" s="20">
        <v>0</v>
      </c>
      <c r="O11" s="10" t="s">
        <v>32</v>
      </c>
      <c r="P11" s="20">
        <v>0</v>
      </c>
      <c r="Q11" s="10" t="s">
        <v>32</v>
      </c>
      <c r="R11" s="20">
        <v>165.68378778271</v>
      </c>
      <c r="S11" s="10" t="s">
        <v>32</v>
      </c>
    </row>
    <row r="12" spans="1:19" x14ac:dyDescent="0.2">
      <c r="A12" t="s">
        <v>47</v>
      </c>
      <c r="B12" s="20">
        <v>-27.252225807627099</v>
      </c>
      <c r="C12" s="10" t="s">
        <v>32</v>
      </c>
      <c r="D12" s="20">
        <v>31.088641092418701</v>
      </c>
      <c r="E12" s="10" t="s">
        <v>32</v>
      </c>
      <c r="F12" s="20">
        <v>0.76994148444718202</v>
      </c>
      <c r="G12" s="10" t="s">
        <v>32</v>
      </c>
      <c r="H12" s="20">
        <v>14.342294539460701</v>
      </c>
      <c r="I12" s="10" t="s">
        <v>32</v>
      </c>
      <c r="J12" s="20">
        <v>5.4329767699437603</v>
      </c>
      <c r="K12" s="10" t="s">
        <v>32</v>
      </c>
      <c r="L12" s="20">
        <v>0</v>
      </c>
      <c r="M12" s="10" t="s">
        <v>32</v>
      </c>
      <c r="N12" s="20">
        <v>125.392260271325</v>
      </c>
      <c r="O12" s="10" t="s">
        <v>32</v>
      </c>
      <c r="P12" s="20">
        <v>0</v>
      </c>
      <c r="Q12" s="10" t="s">
        <v>32</v>
      </c>
      <c r="R12" s="20">
        <v>18.707127158907198</v>
      </c>
      <c r="S12" s="10" t="s">
        <v>32</v>
      </c>
    </row>
    <row r="13" spans="1:19" x14ac:dyDescent="0.2">
      <c r="A13" t="s">
        <v>48</v>
      </c>
      <c r="B13" s="20">
        <v>0.36722641639487202</v>
      </c>
      <c r="C13" s="10" t="s">
        <v>32</v>
      </c>
      <c r="D13" s="20">
        <v>-2.99655261481549</v>
      </c>
      <c r="E13" s="10" t="s">
        <v>32</v>
      </c>
      <c r="F13" s="20">
        <v>-6.0951488057807204</v>
      </c>
      <c r="G13" s="10" t="s">
        <v>32</v>
      </c>
      <c r="H13" s="20">
        <v>-0.20895378639509901</v>
      </c>
      <c r="I13" s="10" t="s">
        <v>32</v>
      </c>
      <c r="J13" s="20">
        <v>4.2783846015452598</v>
      </c>
      <c r="K13" s="10" t="s">
        <v>32</v>
      </c>
      <c r="L13" s="20">
        <v>0.54728471665668499</v>
      </c>
      <c r="M13" s="10" t="s">
        <v>32</v>
      </c>
      <c r="N13" s="20">
        <v>-2.7965045915282798</v>
      </c>
      <c r="O13" s="10" t="s">
        <v>32</v>
      </c>
      <c r="P13" s="20">
        <v>1.8589082089633</v>
      </c>
      <c r="Q13" s="10" t="s">
        <v>32</v>
      </c>
      <c r="R13" s="20">
        <v>-1.0968275840450601</v>
      </c>
      <c r="S13" s="10" t="s">
        <v>32</v>
      </c>
    </row>
    <row r="14" spans="1:19" x14ac:dyDescent="0.2">
      <c r="A14" t="s">
        <v>49</v>
      </c>
      <c r="B14" s="20">
        <v>0</v>
      </c>
      <c r="C14" s="10" t="s">
        <v>32</v>
      </c>
      <c r="D14" s="20">
        <v>0</v>
      </c>
      <c r="E14" s="10" t="s">
        <v>32</v>
      </c>
      <c r="F14" s="20">
        <v>0</v>
      </c>
      <c r="G14" s="10" t="s">
        <v>32</v>
      </c>
      <c r="H14" s="20">
        <v>0</v>
      </c>
      <c r="I14" s="10" t="s">
        <v>32</v>
      </c>
      <c r="J14" s="20">
        <v>0</v>
      </c>
      <c r="K14" s="10" t="s">
        <v>32</v>
      </c>
      <c r="L14" s="20">
        <v>0</v>
      </c>
      <c r="M14" s="10" t="s">
        <v>32</v>
      </c>
      <c r="N14" s="20">
        <v>0</v>
      </c>
      <c r="O14" s="10" t="s">
        <v>32</v>
      </c>
      <c r="P14" s="20">
        <v>19.861290373544598</v>
      </c>
      <c r="Q14" s="10" t="s">
        <v>32</v>
      </c>
      <c r="R14" s="20">
        <v>19.861290373544598</v>
      </c>
      <c r="S14" s="10" t="s">
        <v>32</v>
      </c>
    </row>
    <row r="15" spans="1:19" x14ac:dyDescent="0.2">
      <c r="B15" s="20"/>
      <c r="C15" s="10"/>
      <c r="D15" s="20"/>
      <c r="E15" s="10"/>
      <c r="F15" s="20"/>
      <c r="G15" s="10"/>
      <c r="H15" s="20"/>
      <c r="I15" s="10"/>
      <c r="J15" s="20"/>
      <c r="K15" s="10"/>
      <c r="L15" s="20"/>
      <c r="M15" s="10"/>
      <c r="N15" s="20"/>
      <c r="O15" s="10"/>
      <c r="P15" s="20"/>
      <c r="Q15" s="10"/>
      <c r="R15" s="20"/>
      <c r="S15" s="10"/>
    </row>
    <row r="16" spans="1:19" x14ac:dyDescent="0.2">
      <c r="A16" s="13" t="s">
        <v>50</v>
      </c>
      <c r="B16" s="21">
        <v>22.222332696930401</v>
      </c>
      <c r="C16" s="12" t="s">
        <v>32</v>
      </c>
      <c r="D16" s="21">
        <v>18.987138485725701</v>
      </c>
      <c r="E16" s="12" t="s">
        <v>32</v>
      </c>
      <c r="F16" s="21">
        <v>13.9187457812211</v>
      </c>
      <c r="G16" s="12" t="s">
        <v>32</v>
      </c>
      <c r="H16" s="21">
        <v>13.1894276858614</v>
      </c>
      <c r="I16" s="12" t="s">
        <v>32</v>
      </c>
      <c r="J16" s="21">
        <v>10.371776995055299</v>
      </c>
      <c r="K16" s="12" t="s">
        <v>32</v>
      </c>
      <c r="L16" s="21">
        <v>0.54728471665668499</v>
      </c>
      <c r="M16" s="12" t="s">
        <v>32</v>
      </c>
      <c r="N16" s="21">
        <v>36.589539574541298</v>
      </c>
      <c r="O16" s="12" t="s">
        <v>32</v>
      </c>
      <c r="P16" s="21">
        <v>11.9147821230342</v>
      </c>
      <c r="Q16" s="12" t="s">
        <v>32</v>
      </c>
      <c r="R16" s="21">
        <v>20.086597333783502</v>
      </c>
      <c r="S16" s="12" t="s">
        <v>32</v>
      </c>
    </row>
    <row r="17" spans="1:19" x14ac:dyDescent="0.2">
      <c r="B17" s="20"/>
      <c r="C17" s="10"/>
      <c r="D17" s="20"/>
      <c r="E17" s="10"/>
      <c r="F17" s="20"/>
      <c r="G17" s="10"/>
      <c r="H17" s="20"/>
      <c r="I17" s="10"/>
      <c r="J17" s="20"/>
      <c r="K17" s="10"/>
      <c r="L17" s="20"/>
      <c r="M17" s="10"/>
      <c r="N17" s="20"/>
      <c r="O17" s="10"/>
      <c r="P17" s="20"/>
      <c r="Q17" s="10"/>
      <c r="R17" s="20"/>
      <c r="S17" s="10"/>
    </row>
    <row r="18" spans="1:19" x14ac:dyDescent="0.2">
      <c r="A18" s="13" t="s">
        <v>51</v>
      </c>
      <c r="B18" s="21">
        <v>-4.7486736709486097</v>
      </c>
      <c r="C18" s="12" t="s">
        <v>32</v>
      </c>
      <c r="D18" s="21">
        <v>-8.0692918814689794</v>
      </c>
      <c r="E18" s="12" t="s">
        <v>32</v>
      </c>
      <c r="F18" s="21">
        <v>-18.499172224192598</v>
      </c>
      <c r="G18" s="12" t="s">
        <v>32</v>
      </c>
      <c r="H18" s="21">
        <v>10.5563344783543</v>
      </c>
      <c r="I18" s="12" t="s">
        <v>32</v>
      </c>
      <c r="J18" s="21">
        <v>-0.39347021795162501</v>
      </c>
      <c r="K18" s="12" t="s">
        <v>32</v>
      </c>
      <c r="L18" s="21">
        <v>-9.3189931558243799</v>
      </c>
      <c r="M18" s="12" t="s">
        <v>32</v>
      </c>
      <c r="N18" s="21">
        <v>0</v>
      </c>
      <c r="O18" s="12" t="s">
        <v>32</v>
      </c>
      <c r="P18" s="21">
        <v>9.0680293523517808</v>
      </c>
      <c r="Q18" s="12" t="s">
        <v>32</v>
      </c>
      <c r="R18" s="21">
        <v>2.8855973577978302</v>
      </c>
      <c r="S18" s="12" t="s">
        <v>32</v>
      </c>
    </row>
    <row r="19" spans="1:19" x14ac:dyDescent="0.2">
      <c r="B19" s="20"/>
      <c r="C19" s="10"/>
      <c r="D19" s="20"/>
      <c r="E19" s="10"/>
      <c r="F19" s="20"/>
      <c r="G19" s="10"/>
      <c r="H19" s="20"/>
      <c r="I19" s="10"/>
      <c r="J19" s="20"/>
      <c r="K19" s="10"/>
      <c r="L19" s="20"/>
      <c r="M19" s="10"/>
      <c r="N19" s="20"/>
      <c r="O19" s="10"/>
      <c r="P19" s="20"/>
      <c r="Q19" s="10"/>
      <c r="R19" s="20"/>
      <c r="S19" s="10"/>
    </row>
    <row r="20" spans="1:19" x14ac:dyDescent="0.2">
      <c r="A20" s="13" t="s">
        <v>52</v>
      </c>
      <c r="B20" s="21">
        <v>14.641586255826001</v>
      </c>
      <c r="C20" s="12" t="s">
        <v>32</v>
      </c>
      <c r="D20" s="21">
        <v>17.107575429696499</v>
      </c>
      <c r="E20" s="12" t="s">
        <v>32</v>
      </c>
      <c r="F20" s="21">
        <v>8.6067391082295401</v>
      </c>
      <c r="G20" s="12" t="s">
        <v>32</v>
      </c>
      <c r="H20" s="21">
        <v>12.743123675640801</v>
      </c>
      <c r="I20" s="12" t="s">
        <v>32</v>
      </c>
      <c r="J20" s="21">
        <v>9.79531545291999</v>
      </c>
      <c r="K20" s="12" t="s">
        <v>32</v>
      </c>
      <c r="L20" s="21">
        <v>-5.2927988700617004</v>
      </c>
      <c r="M20" s="12" t="s">
        <v>32</v>
      </c>
      <c r="N20" s="21">
        <v>36.589539574541298</v>
      </c>
      <c r="O20" s="12" t="s">
        <v>32</v>
      </c>
      <c r="P20" s="21">
        <v>10.279451711588701</v>
      </c>
      <c r="Q20" s="12" t="s">
        <v>32</v>
      </c>
      <c r="R20" s="21">
        <v>18.199468010974599</v>
      </c>
      <c r="S20" s="12" t="s">
        <v>32</v>
      </c>
    </row>
    <row r="22" spans="1:19" x14ac:dyDescent="0.2">
      <c r="A22" s="16" t="s">
        <v>53</v>
      </c>
      <c r="B22" s="16" t="s">
        <v>54</v>
      </c>
    </row>
    <row r="23" spans="1:19" x14ac:dyDescent="0.2">
      <c r="B23" s="16" t="s">
        <v>55</v>
      </c>
    </row>
    <row r="28" spans="1:19" x14ac:dyDescent="0.2">
      <c r="A28" s="17" t="str">
        <f>HYPERLINK("#'TABLE B'!A2", "&lt;&lt;&lt; Previous table")</f>
        <v>&lt;&lt;&lt; Previous table</v>
      </c>
    </row>
    <row r="29" spans="1:19" x14ac:dyDescent="0.2">
      <c r="A29" s="17" t="str">
        <f>HYPERLINK("#'TABLE D'!A2",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HYPERLINK("#'INDEX'!B9", "Link to index")</f>
        <v>Link to index</v>
      </c>
    </row>
    <row r="2" spans="1:19" ht="15.75" customHeight="1" x14ac:dyDescent="0.2">
      <c r="A2" s="25" t="s">
        <v>61</v>
      </c>
      <c r="B2" s="24"/>
      <c r="C2" s="24"/>
      <c r="D2" s="24"/>
      <c r="E2" s="24"/>
      <c r="F2" s="24"/>
      <c r="G2" s="24"/>
      <c r="H2" s="24"/>
      <c r="I2" s="24"/>
      <c r="J2" s="24"/>
      <c r="K2" s="24"/>
      <c r="L2" s="24"/>
      <c r="M2" s="24"/>
      <c r="N2" s="24"/>
      <c r="O2" s="24"/>
      <c r="P2" s="24"/>
      <c r="Q2" s="24"/>
      <c r="R2" s="24"/>
      <c r="S2" s="24"/>
    </row>
    <row r="3" spans="1:19" ht="15.75" customHeight="1" x14ac:dyDescent="0.2">
      <c r="A3" s="25" t="s">
        <v>27</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43</v>
      </c>
      <c r="C7" s="26"/>
      <c r="D7" s="26"/>
      <c r="E7" s="26"/>
      <c r="F7" s="26"/>
      <c r="G7" s="26"/>
      <c r="H7" s="26"/>
      <c r="I7" s="26"/>
      <c r="J7" s="26"/>
      <c r="K7" s="26"/>
      <c r="L7" s="26"/>
      <c r="M7" s="26"/>
      <c r="N7" s="26"/>
      <c r="O7" s="26"/>
      <c r="P7" s="26"/>
      <c r="Q7" s="26"/>
      <c r="R7" s="26"/>
      <c r="S7" s="26"/>
    </row>
    <row r="8" spans="1:19" x14ac:dyDescent="0.2">
      <c r="B8" s="9"/>
      <c r="C8" s="10"/>
      <c r="D8" s="9"/>
      <c r="E8" s="10"/>
      <c r="F8" s="9"/>
      <c r="G8" s="10"/>
      <c r="H8" s="9"/>
      <c r="I8" s="10"/>
      <c r="J8" s="9"/>
      <c r="K8" s="10"/>
      <c r="L8" s="9"/>
      <c r="M8" s="10"/>
      <c r="N8" s="9"/>
      <c r="O8" s="10"/>
      <c r="P8" s="9"/>
      <c r="Q8" s="10"/>
      <c r="R8" s="9"/>
      <c r="S8" s="10"/>
    </row>
    <row r="9" spans="1:19" x14ac:dyDescent="0.2">
      <c r="A9" t="s">
        <v>44</v>
      </c>
      <c r="B9" s="9">
        <v>37.716000000000001</v>
      </c>
      <c r="C9" s="10" t="s">
        <v>32</v>
      </c>
      <c r="D9" s="9">
        <v>932.65700000000004</v>
      </c>
      <c r="E9" s="10" t="s">
        <v>32</v>
      </c>
      <c r="F9" s="9">
        <v>103.01300000000001</v>
      </c>
      <c r="G9" s="10" t="s">
        <v>32</v>
      </c>
      <c r="H9" s="9">
        <v>799.75464898999996</v>
      </c>
      <c r="I9" s="10" t="s">
        <v>32</v>
      </c>
      <c r="J9" s="9">
        <v>175.35105883</v>
      </c>
      <c r="K9" s="10" t="s">
        <v>32</v>
      </c>
      <c r="L9" s="9">
        <v>87.821592999999993</v>
      </c>
      <c r="M9" s="10" t="s">
        <v>32</v>
      </c>
      <c r="N9" s="9">
        <v>983.21238128176503</v>
      </c>
      <c r="O9" s="10" t="s">
        <v>32</v>
      </c>
      <c r="P9" s="9">
        <v>492.17899999999997</v>
      </c>
      <c r="Q9" s="10" t="s">
        <v>32</v>
      </c>
      <c r="R9" s="9">
        <v>3611.7046821017698</v>
      </c>
      <c r="S9" s="10" t="s">
        <v>32</v>
      </c>
    </row>
    <row r="10" spans="1:19" x14ac:dyDescent="0.2">
      <c r="A10" t="s">
        <v>45</v>
      </c>
      <c r="B10" s="9">
        <v>188.5</v>
      </c>
      <c r="C10" s="10" t="s">
        <v>32</v>
      </c>
      <c r="D10" s="9">
        <v>8131.4539999999997</v>
      </c>
      <c r="E10" s="10" t="s">
        <v>32</v>
      </c>
      <c r="F10" s="9">
        <v>149.34700000000001</v>
      </c>
      <c r="G10" s="10" t="s">
        <v>32</v>
      </c>
      <c r="H10" s="9">
        <v>3241.7151550100002</v>
      </c>
      <c r="I10" s="10" t="s">
        <v>32</v>
      </c>
      <c r="J10" s="9">
        <v>917.53</v>
      </c>
      <c r="K10" s="10" t="s">
        <v>32</v>
      </c>
      <c r="L10" s="9">
        <v>114.489587</v>
      </c>
      <c r="M10" s="10" t="s">
        <v>32</v>
      </c>
      <c r="N10" s="9">
        <v>3021.66486932</v>
      </c>
      <c r="O10" s="10" t="s">
        <v>32</v>
      </c>
      <c r="P10" s="9">
        <v>0</v>
      </c>
      <c r="Q10" s="10" t="s">
        <v>32</v>
      </c>
      <c r="R10" s="9">
        <v>15764.700611329999</v>
      </c>
      <c r="S10" s="10" t="s">
        <v>32</v>
      </c>
    </row>
    <row r="11" spans="1:19" x14ac:dyDescent="0.2">
      <c r="A11" t="s">
        <v>46</v>
      </c>
      <c r="B11" s="9">
        <v>0</v>
      </c>
      <c r="C11" s="10" t="s">
        <v>32</v>
      </c>
      <c r="D11" s="9">
        <v>0</v>
      </c>
      <c r="E11" s="10" t="s">
        <v>32</v>
      </c>
      <c r="F11" s="9">
        <v>44.402999999999999</v>
      </c>
      <c r="G11" s="10" t="s">
        <v>32</v>
      </c>
      <c r="H11" s="9">
        <v>0</v>
      </c>
      <c r="I11" s="10" t="s">
        <v>32</v>
      </c>
      <c r="J11" s="9">
        <v>0</v>
      </c>
      <c r="K11" s="10" t="s">
        <v>32</v>
      </c>
      <c r="L11" s="9">
        <v>0</v>
      </c>
      <c r="M11" s="10" t="s">
        <v>32</v>
      </c>
      <c r="N11" s="9">
        <v>0</v>
      </c>
      <c r="O11" s="10" t="s">
        <v>32</v>
      </c>
      <c r="P11" s="9">
        <v>0</v>
      </c>
      <c r="Q11" s="10" t="s">
        <v>32</v>
      </c>
      <c r="R11" s="9">
        <v>44.402999999999999</v>
      </c>
      <c r="S11" s="10" t="s">
        <v>32</v>
      </c>
    </row>
    <row r="12" spans="1:19" x14ac:dyDescent="0.2">
      <c r="A12" t="s">
        <v>47</v>
      </c>
      <c r="B12" s="9">
        <v>58.963000000000001</v>
      </c>
      <c r="C12" s="10" t="s">
        <v>32</v>
      </c>
      <c r="D12" s="9">
        <v>162.47</v>
      </c>
      <c r="E12" s="10" t="s">
        <v>32</v>
      </c>
      <c r="F12" s="9">
        <v>10.677</v>
      </c>
      <c r="G12" s="10" t="s">
        <v>32</v>
      </c>
      <c r="H12" s="9">
        <v>129.7530725</v>
      </c>
      <c r="I12" s="10" t="s">
        <v>32</v>
      </c>
      <c r="J12" s="9">
        <v>23.631</v>
      </c>
      <c r="K12" s="10" t="s">
        <v>32</v>
      </c>
      <c r="L12" s="9">
        <v>38.181384000000001</v>
      </c>
      <c r="M12" s="10" t="s">
        <v>32</v>
      </c>
      <c r="N12" s="9">
        <v>49.507889339999998</v>
      </c>
      <c r="O12" s="10" t="s">
        <v>32</v>
      </c>
      <c r="P12" s="9">
        <v>0</v>
      </c>
      <c r="Q12" s="10" t="s">
        <v>32</v>
      </c>
      <c r="R12" s="9">
        <v>473.18334584000002</v>
      </c>
      <c r="S12" s="10" t="s">
        <v>32</v>
      </c>
    </row>
    <row r="13" spans="1:19" x14ac:dyDescent="0.2">
      <c r="A13" t="s">
        <v>48</v>
      </c>
      <c r="B13" s="9">
        <v>26.506713014399999</v>
      </c>
      <c r="C13" s="10" t="s">
        <v>32</v>
      </c>
      <c r="D13" s="9">
        <v>855.36500000000001</v>
      </c>
      <c r="E13" s="10" t="s">
        <v>32</v>
      </c>
      <c r="F13" s="9">
        <v>32.662999999999997</v>
      </c>
      <c r="G13" s="10" t="s">
        <v>32</v>
      </c>
      <c r="H13" s="9">
        <v>642.15702945999999</v>
      </c>
      <c r="I13" s="10" t="s">
        <v>32</v>
      </c>
      <c r="J13" s="9">
        <v>188.54300000000001</v>
      </c>
      <c r="K13" s="10" t="s">
        <v>32</v>
      </c>
      <c r="L13" s="9">
        <v>62.509129000000001</v>
      </c>
      <c r="M13" s="10" t="s">
        <v>32</v>
      </c>
      <c r="N13" s="9">
        <v>763.22039743900405</v>
      </c>
      <c r="O13" s="10" t="s">
        <v>32</v>
      </c>
      <c r="P13" s="9">
        <v>537.58799999999997</v>
      </c>
      <c r="Q13" s="10" t="s">
        <v>32</v>
      </c>
      <c r="R13" s="9">
        <v>3108.5522689134</v>
      </c>
      <c r="S13" s="10" t="s">
        <v>32</v>
      </c>
    </row>
    <row r="14" spans="1:19" x14ac:dyDescent="0.2">
      <c r="A14" t="s">
        <v>49</v>
      </c>
      <c r="B14" s="9">
        <v>0</v>
      </c>
      <c r="C14" s="10" t="s">
        <v>32</v>
      </c>
      <c r="D14" s="9">
        <v>0</v>
      </c>
      <c r="E14" s="10" t="s">
        <v>32</v>
      </c>
      <c r="F14" s="9">
        <v>0</v>
      </c>
      <c r="G14" s="10" t="s">
        <v>32</v>
      </c>
      <c r="H14" s="9">
        <v>0</v>
      </c>
      <c r="I14" s="10" t="s">
        <v>32</v>
      </c>
      <c r="J14" s="9">
        <v>0</v>
      </c>
      <c r="K14" s="10" t="s">
        <v>32</v>
      </c>
      <c r="L14" s="9">
        <v>0</v>
      </c>
      <c r="M14" s="10" t="s">
        <v>32</v>
      </c>
      <c r="N14" s="9">
        <v>0</v>
      </c>
      <c r="O14" s="10" t="s">
        <v>32</v>
      </c>
      <c r="P14" s="9">
        <v>61.004756610000001</v>
      </c>
      <c r="Q14" s="10" t="s">
        <v>32</v>
      </c>
      <c r="R14" s="9">
        <v>61.004756610000001</v>
      </c>
      <c r="S14" s="10" t="s">
        <v>32</v>
      </c>
    </row>
    <row r="15" spans="1:19" x14ac:dyDescent="0.2">
      <c r="B15" s="9"/>
      <c r="C15" s="10"/>
      <c r="D15" s="9"/>
      <c r="E15" s="10"/>
      <c r="F15" s="9"/>
      <c r="G15" s="10"/>
      <c r="H15" s="9"/>
      <c r="I15" s="10"/>
      <c r="J15" s="9"/>
      <c r="K15" s="10"/>
      <c r="L15" s="9"/>
      <c r="M15" s="10"/>
      <c r="N15" s="9"/>
      <c r="O15" s="10"/>
      <c r="P15" s="9"/>
      <c r="Q15" s="10"/>
      <c r="R15" s="9"/>
      <c r="S15" s="10"/>
    </row>
    <row r="16" spans="1:19" x14ac:dyDescent="0.2">
      <c r="A16" s="13" t="s">
        <v>50</v>
      </c>
      <c r="B16" s="11">
        <v>311.68571301439999</v>
      </c>
      <c r="C16" s="12" t="s">
        <v>32</v>
      </c>
      <c r="D16" s="11">
        <v>10081.946</v>
      </c>
      <c r="E16" s="12" t="s">
        <v>32</v>
      </c>
      <c r="F16" s="11">
        <v>340.10300000000001</v>
      </c>
      <c r="G16" s="12" t="s">
        <v>32</v>
      </c>
      <c r="H16" s="11">
        <v>4813.3799059599996</v>
      </c>
      <c r="I16" s="12" t="s">
        <v>32</v>
      </c>
      <c r="J16" s="11">
        <v>1305.05505883</v>
      </c>
      <c r="K16" s="12" t="s">
        <v>32</v>
      </c>
      <c r="L16" s="11">
        <v>303.00169299999999</v>
      </c>
      <c r="M16" s="12" t="s">
        <v>32</v>
      </c>
      <c r="N16" s="11">
        <v>4817.6055373807703</v>
      </c>
      <c r="O16" s="12" t="s">
        <v>32</v>
      </c>
      <c r="P16" s="11">
        <v>1090.77175661</v>
      </c>
      <c r="Q16" s="12" t="s">
        <v>32</v>
      </c>
      <c r="R16" s="11">
        <v>23063.548664795198</v>
      </c>
      <c r="S16" s="12" t="s">
        <v>32</v>
      </c>
    </row>
    <row r="17" spans="1:19" x14ac:dyDescent="0.2">
      <c r="B17" s="9"/>
      <c r="C17" s="10"/>
      <c r="D17" s="9"/>
      <c r="E17" s="10"/>
      <c r="F17" s="9"/>
      <c r="G17" s="10"/>
      <c r="H17" s="9"/>
      <c r="I17" s="10"/>
      <c r="J17" s="9"/>
      <c r="K17" s="10"/>
      <c r="L17" s="9"/>
      <c r="M17" s="10"/>
      <c r="N17" s="9"/>
      <c r="O17" s="10"/>
      <c r="P17" s="9"/>
      <c r="Q17" s="10"/>
      <c r="R17" s="9"/>
      <c r="S17" s="10"/>
    </row>
    <row r="18" spans="1:19" x14ac:dyDescent="0.2">
      <c r="A18" s="13" t="s">
        <v>51</v>
      </c>
      <c r="B18" s="11">
        <v>120.876</v>
      </c>
      <c r="C18" s="12" t="s">
        <v>32</v>
      </c>
      <c r="D18" s="11">
        <v>2840.63</v>
      </c>
      <c r="E18" s="12" t="s">
        <v>32</v>
      </c>
      <c r="F18" s="11">
        <v>64.040144999999995</v>
      </c>
      <c r="G18" s="12" t="s">
        <v>32</v>
      </c>
      <c r="H18" s="11">
        <v>1332.828649</v>
      </c>
      <c r="I18" s="12" t="s">
        <v>32</v>
      </c>
      <c r="J18" s="11">
        <v>487.18810230000003</v>
      </c>
      <c r="K18" s="12" t="s">
        <v>32</v>
      </c>
      <c r="L18" s="11">
        <v>106.217929</v>
      </c>
      <c r="M18" s="12" t="s">
        <v>32</v>
      </c>
      <c r="N18" s="11">
        <v>2590.5834390499999</v>
      </c>
      <c r="O18" s="12" t="s">
        <v>32</v>
      </c>
      <c r="P18" s="11">
        <v>860.99060699999995</v>
      </c>
      <c r="Q18" s="12" t="s">
        <v>32</v>
      </c>
      <c r="R18" s="11">
        <v>8403.3548713500004</v>
      </c>
      <c r="S18" s="12" t="s">
        <v>32</v>
      </c>
    </row>
    <row r="19" spans="1:19" x14ac:dyDescent="0.2">
      <c r="B19" s="9"/>
      <c r="C19" s="10"/>
      <c r="D19" s="9"/>
      <c r="E19" s="10"/>
      <c r="F19" s="9"/>
      <c r="G19" s="10"/>
      <c r="H19" s="9"/>
      <c r="I19" s="10"/>
      <c r="J19" s="9"/>
      <c r="K19" s="10"/>
      <c r="L19" s="9"/>
      <c r="M19" s="10"/>
      <c r="N19" s="9"/>
      <c r="O19" s="10"/>
      <c r="P19" s="9"/>
      <c r="Q19" s="10"/>
      <c r="R19" s="9"/>
      <c r="S19" s="10"/>
    </row>
    <row r="20" spans="1:19" x14ac:dyDescent="0.2">
      <c r="A20" s="13" t="s">
        <v>52</v>
      </c>
      <c r="B20" s="11">
        <v>432.56171301440003</v>
      </c>
      <c r="C20" s="12" t="s">
        <v>32</v>
      </c>
      <c r="D20" s="11">
        <v>12922.575999999999</v>
      </c>
      <c r="E20" s="12" t="s">
        <v>32</v>
      </c>
      <c r="F20" s="11">
        <v>404.143145</v>
      </c>
      <c r="G20" s="12" t="s">
        <v>32</v>
      </c>
      <c r="H20" s="11">
        <v>6146.2085549599997</v>
      </c>
      <c r="I20" s="12" t="s">
        <v>32</v>
      </c>
      <c r="J20" s="11">
        <v>1792.2431611300001</v>
      </c>
      <c r="K20" s="12" t="s">
        <v>32</v>
      </c>
      <c r="L20" s="11">
        <v>409.21962200000002</v>
      </c>
      <c r="M20" s="12" t="s">
        <v>32</v>
      </c>
      <c r="N20" s="11">
        <v>7408.1889764307698</v>
      </c>
      <c r="O20" s="12" t="s">
        <v>32</v>
      </c>
      <c r="P20" s="11">
        <v>1951.76236361</v>
      </c>
      <c r="Q20" s="12" t="s">
        <v>32</v>
      </c>
      <c r="R20" s="11">
        <v>31466.903536145201</v>
      </c>
      <c r="S20" s="12" t="s">
        <v>32</v>
      </c>
    </row>
    <row r="22" spans="1:19" x14ac:dyDescent="0.2">
      <c r="A22" s="16" t="s">
        <v>53</v>
      </c>
      <c r="B22" s="16" t="s">
        <v>54</v>
      </c>
    </row>
    <row r="23" spans="1:19" x14ac:dyDescent="0.2">
      <c r="B23" s="16" t="s">
        <v>55</v>
      </c>
    </row>
    <row r="28" spans="1:19" x14ac:dyDescent="0.2">
      <c r="A28" s="17" t="str">
        <f>HYPERLINK("#'TABLE C'!A2", "&lt;&lt;&lt; Previous table")</f>
        <v>&lt;&lt;&lt; Previous table</v>
      </c>
    </row>
    <row r="29" spans="1:19" x14ac:dyDescent="0.2">
      <c r="A29" s="17" t="str">
        <f>HYPERLINK("#'TABLE E'!A2",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9"/>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HYPERLINK("#'INDEX'!B10", "Link to index")</f>
        <v>Link to index</v>
      </c>
    </row>
    <row r="2" spans="1:19" ht="15.75" customHeight="1" x14ac:dyDescent="0.2">
      <c r="A2" s="25" t="s">
        <v>62</v>
      </c>
      <c r="B2" s="24"/>
      <c r="C2" s="24"/>
      <c r="D2" s="24"/>
      <c r="E2" s="24"/>
      <c r="F2" s="24"/>
      <c r="G2" s="24"/>
      <c r="H2" s="24"/>
      <c r="I2" s="24"/>
      <c r="J2" s="24"/>
      <c r="K2" s="24"/>
      <c r="L2" s="24"/>
      <c r="M2" s="24"/>
      <c r="N2" s="24"/>
      <c r="O2" s="24"/>
      <c r="P2" s="24"/>
      <c r="Q2" s="24"/>
      <c r="R2" s="24"/>
      <c r="S2" s="24"/>
    </row>
    <row r="3" spans="1:19" ht="15.75" customHeight="1" x14ac:dyDescent="0.2">
      <c r="A3" s="25" t="s">
        <v>28</v>
      </c>
      <c r="B3" s="24"/>
      <c r="C3" s="24"/>
      <c r="D3" s="24"/>
      <c r="E3" s="24"/>
      <c r="F3" s="24"/>
      <c r="G3" s="24"/>
      <c r="H3" s="24"/>
      <c r="I3" s="24"/>
      <c r="J3" s="24"/>
      <c r="K3" s="24"/>
      <c r="L3" s="24"/>
      <c r="M3" s="24"/>
      <c r="N3" s="24"/>
      <c r="O3" s="24"/>
      <c r="P3" s="24"/>
      <c r="Q3" s="24"/>
      <c r="R3" s="24"/>
      <c r="S3" s="24"/>
    </row>
    <row r="4" spans="1:19" ht="15.75" customHeight="1" x14ac:dyDescent="0.2">
      <c r="A4" s="25" t="s">
        <v>31</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57</v>
      </c>
      <c r="C7" s="26"/>
      <c r="D7" s="26"/>
      <c r="E7" s="26"/>
      <c r="F7" s="26"/>
      <c r="G7" s="26"/>
      <c r="H7" s="26"/>
      <c r="I7" s="26"/>
      <c r="J7" s="26"/>
      <c r="K7" s="26"/>
      <c r="L7" s="26"/>
      <c r="M7" s="26"/>
      <c r="N7" s="26"/>
      <c r="O7" s="26"/>
      <c r="P7" s="26"/>
      <c r="Q7" s="26"/>
      <c r="R7" s="26"/>
      <c r="S7" s="26"/>
    </row>
    <row r="8" spans="1:19" x14ac:dyDescent="0.2">
      <c r="B8" s="18"/>
      <c r="C8" s="10"/>
      <c r="D8" s="18"/>
      <c r="E8" s="10"/>
      <c r="F8" s="18"/>
      <c r="G8" s="10"/>
      <c r="H8" s="18"/>
      <c r="I8" s="10"/>
      <c r="J8" s="18"/>
      <c r="K8" s="10"/>
      <c r="L8" s="18"/>
      <c r="M8" s="10"/>
      <c r="N8" s="18"/>
      <c r="O8" s="10"/>
      <c r="P8" s="18"/>
      <c r="Q8" s="10"/>
      <c r="R8" s="18"/>
      <c r="S8" s="10"/>
    </row>
    <row r="9" spans="1:19" x14ac:dyDescent="0.2">
      <c r="A9" t="s">
        <v>44</v>
      </c>
      <c r="B9" s="18">
        <v>103.791745039304</v>
      </c>
      <c r="C9" s="10" t="s">
        <v>32</v>
      </c>
      <c r="D9" s="18">
        <v>144.32098888652399</v>
      </c>
      <c r="E9" s="10" t="s">
        <v>32</v>
      </c>
      <c r="F9" s="18">
        <v>542.92091483805302</v>
      </c>
      <c r="G9" s="10" t="s">
        <v>32</v>
      </c>
      <c r="H9" s="18">
        <v>191.282232630371</v>
      </c>
      <c r="I9" s="10" t="s">
        <v>32</v>
      </c>
      <c r="J9" s="18">
        <v>120.06518389513499</v>
      </c>
      <c r="K9" s="10" t="s">
        <v>32</v>
      </c>
      <c r="L9" s="18">
        <v>192.07648144665001</v>
      </c>
      <c r="M9" s="10" t="s">
        <v>32</v>
      </c>
      <c r="N9" s="18">
        <v>185.97581480086799</v>
      </c>
      <c r="O9" s="10" t="s">
        <v>32</v>
      </c>
      <c r="P9" s="18">
        <v>224.16120984812</v>
      </c>
      <c r="Q9" s="10" t="s">
        <v>32</v>
      </c>
      <c r="R9" s="18">
        <v>175.32029124779299</v>
      </c>
      <c r="S9" s="10" t="s">
        <v>32</v>
      </c>
    </row>
    <row r="10" spans="1:19" x14ac:dyDescent="0.2">
      <c r="A10" t="s">
        <v>45</v>
      </c>
      <c r="B10" s="18">
        <v>518.73857089587705</v>
      </c>
      <c r="C10" s="10" t="s">
        <v>32</v>
      </c>
      <c r="D10" s="18">
        <v>1258.2755314818601</v>
      </c>
      <c r="E10" s="10" t="s">
        <v>32</v>
      </c>
      <c r="F10" s="18">
        <v>787.12016802072299</v>
      </c>
      <c r="G10" s="10" t="s">
        <v>32</v>
      </c>
      <c r="H10" s="18">
        <v>775.34092885251198</v>
      </c>
      <c r="I10" s="10" t="s">
        <v>32</v>
      </c>
      <c r="J10" s="18">
        <v>628.244898629923</v>
      </c>
      <c r="K10" s="10" t="s">
        <v>32</v>
      </c>
      <c r="L10" s="18">
        <v>250.40262060880701</v>
      </c>
      <c r="M10" s="10" t="s">
        <v>32</v>
      </c>
      <c r="N10" s="18">
        <v>571.55157606370801</v>
      </c>
      <c r="O10" s="10" t="s">
        <v>32</v>
      </c>
      <c r="P10" s="18">
        <v>0</v>
      </c>
      <c r="Q10" s="10" t="s">
        <v>32</v>
      </c>
      <c r="R10" s="18">
        <v>765.25412399007496</v>
      </c>
      <c r="S10" s="10" t="s">
        <v>32</v>
      </c>
    </row>
    <row r="11" spans="1:19" x14ac:dyDescent="0.2">
      <c r="A11" t="s">
        <v>46</v>
      </c>
      <c r="B11" s="18">
        <v>0</v>
      </c>
      <c r="C11" s="10" t="s">
        <v>32</v>
      </c>
      <c r="D11" s="18">
        <v>0</v>
      </c>
      <c r="E11" s="10" t="s">
        <v>32</v>
      </c>
      <c r="F11" s="18">
        <v>234.022088295206</v>
      </c>
      <c r="G11" s="10" t="s">
        <v>32</v>
      </c>
      <c r="H11" s="18">
        <v>0</v>
      </c>
      <c r="I11" s="10" t="s">
        <v>32</v>
      </c>
      <c r="J11" s="18">
        <v>0</v>
      </c>
      <c r="K11" s="10" t="s">
        <v>32</v>
      </c>
      <c r="L11" s="18">
        <v>0</v>
      </c>
      <c r="M11" s="10" t="s">
        <v>32</v>
      </c>
      <c r="N11" s="18">
        <v>0</v>
      </c>
      <c r="O11" s="10" t="s">
        <v>32</v>
      </c>
      <c r="P11" s="18">
        <v>0</v>
      </c>
      <c r="Q11" s="10" t="s">
        <v>32</v>
      </c>
      <c r="R11" s="18">
        <v>2.1554217682453398</v>
      </c>
      <c r="S11" s="10" t="s">
        <v>32</v>
      </c>
    </row>
    <row r="12" spans="1:19" x14ac:dyDescent="0.2">
      <c r="A12" t="s">
        <v>47</v>
      </c>
      <c r="B12" s="18">
        <v>162.261975361982</v>
      </c>
      <c r="C12" s="10" t="s">
        <v>32</v>
      </c>
      <c r="D12" s="18">
        <v>25.140894309905502</v>
      </c>
      <c r="E12" s="10" t="s">
        <v>32</v>
      </c>
      <c r="F12" s="18">
        <v>56.272185139020301</v>
      </c>
      <c r="G12" s="10" t="s">
        <v>32</v>
      </c>
      <c r="H12" s="18">
        <v>31.033839477888002</v>
      </c>
      <c r="I12" s="10" t="s">
        <v>32</v>
      </c>
      <c r="J12" s="18">
        <v>16.180457532204599</v>
      </c>
      <c r="K12" s="10" t="s">
        <v>32</v>
      </c>
      <c r="L12" s="18">
        <v>83.507320295173898</v>
      </c>
      <c r="M12" s="10" t="s">
        <v>32</v>
      </c>
      <c r="N12" s="18">
        <v>9.3644773340573995</v>
      </c>
      <c r="O12" s="10" t="s">
        <v>32</v>
      </c>
      <c r="P12" s="18">
        <v>0</v>
      </c>
      <c r="Q12" s="10" t="s">
        <v>32</v>
      </c>
      <c r="R12" s="18">
        <v>22.969386843111899</v>
      </c>
      <c r="S12" s="10" t="s">
        <v>32</v>
      </c>
    </row>
    <row r="13" spans="1:19" x14ac:dyDescent="0.2">
      <c r="A13" t="s">
        <v>48</v>
      </c>
      <c r="B13" s="18">
        <v>72.944585826190902</v>
      </c>
      <c r="C13" s="10" t="s">
        <v>32</v>
      </c>
      <c r="D13" s="18">
        <v>132.36068850490801</v>
      </c>
      <c r="E13" s="10" t="s">
        <v>32</v>
      </c>
      <c r="F13" s="18">
        <v>172.14745557701801</v>
      </c>
      <c r="G13" s="10" t="s">
        <v>32</v>
      </c>
      <c r="H13" s="18">
        <v>153.58864177847599</v>
      </c>
      <c r="I13" s="10" t="s">
        <v>32</v>
      </c>
      <c r="J13" s="18">
        <v>129.09788009370999</v>
      </c>
      <c r="K13" s="10" t="s">
        <v>32</v>
      </c>
      <c r="L13" s="18">
        <v>136.715050894314</v>
      </c>
      <c r="M13" s="10" t="s">
        <v>32</v>
      </c>
      <c r="N13" s="18">
        <v>144.36406415195901</v>
      </c>
      <c r="O13" s="10" t="s">
        <v>32</v>
      </c>
      <c r="P13" s="18">
        <v>244.842580605493</v>
      </c>
      <c r="Q13" s="10" t="s">
        <v>32</v>
      </c>
      <c r="R13" s="18">
        <v>150.896138282197</v>
      </c>
      <c r="S13" s="10" t="s">
        <v>32</v>
      </c>
    </row>
    <row r="14" spans="1:19" x14ac:dyDescent="0.2">
      <c r="A14" t="s">
        <v>49</v>
      </c>
      <c r="B14" s="18">
        <v>0</v>
      </c>
      <c r="C14" s="10" t="s">
        <v>32</v>
      </c>
      <c r="D14" s="18">
        <v>0</v>
      </c>
      <c r="E14" s="10" t="s">
        <v>32</v>
      </c>
      <c r="F14" s="18">
        <v>0</v>
      </c>
      <c r="G14" s="10" t="s">
        <v>32</v>
      </c>
      <c r="H14" s="18">
        <v>0</v>
      </c>
      <c r="I14" s="10" t="s">
        <v>32</v>
      </c>
      <c r="J14" s="18">
        <v>0</v>
      </c>
      <c r="K14" s="10" t="s">
        <v>32</v>
      </c>
      <c r="L14" s="18">
        <v>0</v>
      </c>
      <c r="M14" s="10" t="s">
        <v>32</v>
      </c>
      <c r="N14" s="18">
        <v>0</v>
      </c>
      <c r="O14" s="10" t="s">
        <v>32</v>
      </c>
      <c r="P14" s="18">
        <v>27.784403739671301</v>
      </c>
      <c r="Q14" s="10" t="s">
        <v>32</v>
      </c>
      <c r="R14" s="18">
        <v>2.9613084783393702</v>
      </c>
      <c r="S14" s="10" t="s">
        <v>32</v>
      </c>
    </row>
    <row r="15" spans="1:19" x14ac:dyDescent="0.2">
      <c r="B15" s="18"/>
      <c r="C15" s="10"/>
      <c r="D15" s="18"/>
      <c r="E15" s="10"/>
      <c r="F15" s="18"/>
      <c r="G15" s="10"/>
      <c r="H15" s="18"/>
      <c r="I15" s="10"/>
      <c r="J15" s="18"/>
      <c r="K15" s="10"/>
      <c r="L15" s="18"/>
      <c r="M15" s="10"/>
      <c r="N15" s="18"/>
      <c r="O15" s="10"/>
      <c r="P15" s="18"/>
      <c r="Q15" s="10"/>
      <c r="R15" s="18"/>
      <c r="S15" s="10"/>
    </row>
    <row r="16" spans="1:19" x14ac:dyDescent="0.2">
      <c r="A16" s="13" t="s">
        <v>50</v>
      </c>
      <c r="B16" s="19">
        <v>857.73687712335402</v>
      </c>
      <c r="C16" s="12" t="s">
        <v>32</v>
      </c>
      <c r="D16" s="19">
        <v>1560.0981031832</v>
      </c>
      <c r="E16" s="12" t="s">
        <v>32</v>
      </c>
      <c r="F16" s="19">
        <v>1792.48281187002</v>
      </c>
      <c r="G16" s="12" t="s">
        <v>32</v>
      </c>
      <c r="H16" s="19">
        <v>1151.2456427392499</v>
      </c>
      <c r="I16" s="12" t="s">
        <v>32</v>
      </c>
      <c r="J16" s="19">
        <v>893.58842015097196</v>
      </c>
      <c r="K16" s="12" t="s">
        <v>32</v>
      </c>
      <c r="L16" s="19">
        <v>662.70147324494405</v>
      </c>
      <c r="M16" s="12" t="s">
        <v>32</v>
      </c>
      <c r="N16" s="19">
        <v>911.25593235059205</v>
      </c>
      <c r="O16" s="12" t="s">
        <v>32</v>
      </c>
      <c r="P16" s="19">
        <v>496.78819419328499</v>
      </c>
      <c r="Q16" s="12" t="s">
        <v>32</v>
      </c>
      <c r="R16" s="19">
        <v>1119.55667060976</v>
      </c>
      <c r="S16" s="12" t="s">
        <v>32</v>
      </c>
    </row>
    <row r="17" spans="1:19" x14ac:dyDescent="0.2">
      <c r="B17" s="18"/>
      <c r="C17" s="10"/>
      <c r="D17" s="18"/>
      <c r="E17" s="10"/>
      <c r="F17" s="18"/>
      <c r="G17" s="10"/>
      <c r="H17" s="18"/>
      <c r="I17" s="10"/>
      <c r="J17" s="18"/>
      <c r="K17" s="10"/>
      <c r="L17" s="18"/>
      <c r="M17" s="10"/>
      <c r="N17" s="18"/>
      <c r="O17" s="10"/>
      <c r="P17" s="18"/>
      <c r="Q17" s="10"/>
      <c r="R17" s="18"/>
      <c r="S17" s="10"/>
    </row>
    <row r="18" spans="1:19" x14ac:dyDescent="0.2">
      <c r="A18" s="13" t="s">
        <v>51</v>
      </c>
      <c r="B18" s="19">
        <v>332.64214056026498</v>
      </c>
      <c r="C18" s="12" t="s">
        <v>32</v>
      </c>
      <c r="D18" s="19">
        <v>439.56409554715901</v>
      </c>
      <c r="E18" s="12" t="s">
        <v>32</v>
      </c>
      <c r="F18" s="19">
        <v>337.51792598760898</v>
      </c>
      <c r="G18" s="12" t="s">
        <v>32</v>
      </c>
      <c r="H18" s="19">
        <v>318.780816112053</v>
      </c>
      <c r="I18" s="12" t="s">
        <v>32</v>
      </c>
      <c r="J18" s="19">
        <v>333.58412252805698</v>
      </c>
      <c r="K18" s="12" t="s">
        <v>32</v>
      </c>
      <c r="L18" s="19">
        <v>232.311500758931</v>
      </c>
      <c r="M18" s="12" t="s">
        <v>32</v>
      </c>
      <c r="N18" s="19">
        <v>490.01200051903101</v>
      </c>
      <c r="O18" s="12" t="s">
        <v>32</v>
      </c>
      <c r="P18" s="19">
        <v>392.13517060457099</v>
      </c>
      <c r="Q18" s="12" t="s">
        <v>32</v>
      </c>
      <c r="R18" s="19">
        <v>407.91779870725702</v>
      </c>
      <c r="S18" s="12" t="s">
        <v>32</v>
      </c>
    </row>
    <row r="19" spans="1:19" x14ac:dyDescent="0.2">
      <c r="B19" s="18"/>
      <c r="C19" s="10"/>
      <c r="D19" s="18"/>
      <c r="E19" s="10"/>
      <c r="F19" s="18"/>
      <c r="G19" s="10"/>
      <c r="H19" s="18"/>
      <c r="I19" s="10"/>
      <c r="J19" s="18"/>
      <c r="K19" s="10"/>
      <c r="L19" s="18"/>
      <c r="M19" s="10"/>
      <c r="N19" s="18"/>
      <c r="O19" s="10"/>
      <c r="P19" s="18"/>
      <c r="Q19" s="10"/>
      <c r="R19" s="18"/>
      <c r="S19" s="10"/>
    </row>
    <row r="20" spans="1:19" x14ac:dyDescent="0.2">
      <c r="A20" s="13" t="s">
        <v>52</v>
      </c>
      <c r="B20" s="19">
        <v>1190.3790176836201</v>
      </c>
      <c r="C20" s="12" t="s">
        <v>32</v>
      </c>
      <c r="D20" s="19">
        <v>1999.6621987303599</v>
      </c>
      <c r="E20" s="12" t="s">
        <v>32</v>
      </c>
      <c r="F20" s="19">
        <v>2130.0007378576302</v>
      </c>
      <c r="G20" s="12" t="s">
        <v>32</v>
      </c>
      <c r="H20" s="19">
        <v>1470.0264588513</v>
      </c>
      <c r="I20" s="12" t="s">
        <v>32</v>
      </c>
      <c r="J20" s="19">
        <v>1227.1725426790299</v>
      </c>
      <c r="K20" s="12" t="s">
        <v>32</v>
      </c>
      <c r="L20" s="19">
        <v>895.012974003875</v>
      </c>
      <c r="M20" s="12" t="s">
        <v>32</v>
      </c>
      <c r="N20" s="19">
        <v>1401.2679328696199</v>
      </c>
      <c r="O20" s="12" t="s">
        <v>32</v>
      </c>
      <c r="P20" s="19">
        <v>888.92336479785604</v>
      </c>
      <c r="Q20" s="12" t="s">
        <v>32</v>
      </c>
      <c r="R20" s="19">
        <v>1527.4744693170201</v>
      </c>
      <c r="S20" s="12" t="s">
        <v>32</v>
      </c>
    </row>
    <row r="22" spans="1:19" x14ac:dyDescent="0.2">
      <c r="A22" s="16" t="s">
        <v>53</v>
      </c>
      <c r="B22" s="16" t="s">
        <v>54</v>
      </c>
    </row>
    <row r="23" spans="1:19" x14ac:dyDescent="0.2">
      <c r="B23" s="16" t="s">
        <v>55</v>
      </c>
    </row>
    <row r="28" spans="1:19" x14ac:dyDescent="0.2">
      <c r="A28" s="17" t="str">
        <f>HYPERLINK("#'TABLE D'!A2", "&lt;&lt;&lt; Previous table")</f>
        <v>&lt;&lt;&lt; Previous table</v>
      </c>
    </row>
    <row r="29" spans="1:19" x14ac:dyDescent="0.2">
      <c r="A29" s="17" t="str">
        <f>HYPERLINK("#'TABLE F'!A2", "&gt;&gt;&gt; Next table")</f>
        <v>&gt;&gt;&gt; Next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8"/>
  <sheetViews>
    <sheetView workbookViewId="0"/>
  </sheetViews>
  <sheetFormatPr defaultColWidth="11.42578125" defaultRowHeight="12.75" x14ac:dyDescent="0.2"/>
  <cols>
    <col min="1" max="1" width="32.7109375" customWidth="1"/>
    <col min="2" max="2" width="12.7109375" customWidth="1"/>
    <col min="3" max="3" width="4.42578125" customWidth="1"/>
    <col min="4" max="4" width="12.7109375" customWidth="1"/>
    <col min="5" max="5" width="4.42578125" customWidth="1"/>
    <col min="6" max="6" width="12.7109375" customWidth="1"/>
    <col min="7" max="7" width="4.42578125" customWidth="1"/>
    <col min="8" max="8" width="12.7109375" customWidth="1"/>
    <col min="9" max="9" width="4.42578125" customWidth="1"/>
    <col min="10" max="10" width="12.7109375" customWidth="1"/>
    <col min="11" max="11" width="4.42578125" customWidth="1"/>
    <col min="12" max="12" width="12.7109375" customWidth="1"/>
    <col min="13" max="13" width="4.42578125" customWidth="1"/>
    <col min="14" max="14" width="12.7109375" customWidth="1"/>
    <col min="15" max="15" width="4.42578125" customWidth="1"/>
    <col min="16" max="16" width="12.7109375" customWidth="1"/>
    <col min="17" max="17" width="4.42578125" customWidth="1"/>
    <col min="18" max="18" width="12.7109375" customWidth="1"/>
    <col min="19" max="19" width="4.42578125" customWidth="1"/>
  </cols>
  <sheetData>
    <row r="1" spans="1:19" x14ac:dyDescent="0.2">
      <c r="A1" s="8" t="str">
        <f>HYPERLINK("#'INDEX'!B11", "Link to index")</f>
        <v>Link to index</v>
      </c>
    </row>
    <row r="2" spans="1:19" ht="15.75" customHeight="1" x14ac:dyDescent="0.2">
      <c r="A2" s="25" t="s">
        <v>63</v>
      </c>
      <c r="B2" s="24"/>
      <c r="C2" s="24"/>
      <c r="D2" s="24"/>
      <c r="E2" s="24"/>
      <c r="F2" s="24"/>
      <c r="G2" s="24"/>
      <c r="H2" s="24"/>
      <c r="I2" s="24"/>
      <c r="J2" s="24"/>
      <c r="K2" s="24"/>
      <c r="L2" s="24"/>
      <c r="M2" s="24"/>
      <c r="N2" s="24"/>
      <c r="O2" s="24"/>
      <c r="P2" s="24"/>
      <c r="Q2" s="24"/>
      <c r="R2" s="24"/>
      <c r="S2" s="24"/>
    </row>
    <row r="3" spans="1:19" ht="15.75" customHeight="1" x14ac:dyDescent="0.2">
      <c r="A3" s="25" t="s">
        <v>29</v>
      </c>
      <c r="B3" s="24"/>
      <c r="C3" s="24"/>
      <c r="D3" s="24"/>
      <c r="E3" s="24"/>
      <c r="F3" s="24"/>
      <c r="G3" s="24"/>
      <c r="H3" s="24"/>
      <c r="I3" s="24"/>
      <c r="J3" s="24"/>
      <c r="K3" s="24"/>
      <c r="L3" s="24"/>
      <c r="M3" s="24"/>
      <c r="N3" s="24"/>
      <c r="O3" s="24"/>
      <c r="P3" s="24"/>
      <c r="Q3" s="24"/>
      <c r="R3" s="24"/>
      <c r="S3" s="24"/>
    </row>
    <row r="4" spans="1:19" ht="15.75" customHeight="1" x14ac:dyDescent="0.2">
      <c r="A4" s="25" t="s">
        <v>59</v>
      </c>
      <c r="B4" s="24"/>
      <c r="C4" s="24"/>
      <c r="D4" s="24"/>
      <c r="E4" s="24"/>
      <c r="F4" s="24"/>
      <c r="G4" s="24"/>
      <c r="H4" s="24"/>
      <c r="I4" s="24"/>
      <c r="J4" s="24"/>
      <c r="K4" s="24"/>
      <c r="L4" s="24"/>
      <c r="M4" s="24"/>
      <c r="N4" s="24"/>
      <c r="O4" s="24"/>
      <c r="P4" s="24"/>
      <c r="Q4" s="24"/>
      <c r="R4" s="24"/>
      <c r="S4" s="24"/>
    </row>
    <row r="5" spans="1:19" ht="15.75" customHeight="1" x14ac:dyDescent="0.2"/>
    <row r="6" spans="1:19" ht="55.5" customHeight="1" x14ac:dyDescent="0.2">
      <c r="A6" s="14" t="s">
        <v>32</v>
      </c>
      <c r="B6" s="27" t="s">
        <v>33</v>
      </c>
      <c r="C6" s="27" t="s">
        <v>32</v>
      </c>
      <c r="D6" s="27" t="s">
        <v>34</v>
      </c>
      <c r="E6" s="27" t="s">
        <v>32</v>
      </c>
      <c r="F6" s="27" t="s">
        <v>35</v>
      </c>
      <c r="G6" s="27" t="s">
        <v>32</v>
      </c>
      <c r="H6" s="27" t="s">
        <v>36</v>
      </c>
      <c r="I6" s="27" t="s">
        <v>32</v>
      </c>
      <c r="J6" s="27" t="s">
        <v>37</v>
      </c>
      <c r="K6" s="27" t="s">
        <v>32</v>
      </c>
      <c r="L6" s="27" t="s">
        <v>38</v>
      </c>
      <c r="M6" s="27" t="s">
        <v>32</v>
      </c>
      <c r="N6" s="27" t="s">
        <v>39</v>
      </c>
      <c r="O6" s="27" t="s">
        <v>32</v>
      </c>
      <c r="P6" s="27" t="s">
        <v>40</v>
      </c>
      <c r="Q6" s="27" t="s">
        <v>32</v>
      </c>
      <c r="R6" s="27" t="s">
        <v>41</v>
      </c>
      <c r="S6" s="27" t="s">
        <v>32</v>
      </c>
    </row>
    <row r="7" spans="1:19" x14ac:dyDescent="0.2">
      <c r="A7" s="15" t="s">
        <v>42</v>
      </c>
      <c r="B7" s="26" t="s">
        <v>60</v>
      </c>
      <c r="C7" s="26"/>
      <c r="D7" s="26"/>
      <c r="E7" s="26"/>
      <c r="F7" s="26"/>
      <c r="G7" s="26"/>
      <c r="H7" s="26"/>
      <c r="I7" s="26"/>
      <c r="J7" s="26"/>
      <c r="K7" s="26"/>
      <c r="L7" s="26"/>
      <c r="M7" s="26"/>
      <c r="N7" s="26"/>
      <c r="O7" s="26"/>
      <c r="P7" s="26"/>
      <c r="Q7" s="26"/>
      <c r="R7" s="26"/>
      <c r="S7" s="26"/>
    </row>
    <row r="8" spans="1:19" x14ac:dyDescent="0.2">
      <c r="B8" s="20"/>
      <c r="C8" s="10"/>
      <c r="D8" s="20"/>
      <c r="E8" s="10"/>
      <c r="F8" s="20"/>
      <c r="G8" s="10"/>
      <c r="H8" s="20"/>
      <c r="I8" s="10"/>
      <c r="J8" s="20"/>
      <c r="K8" s="10"/>
      <c r="L8" s="20"/>
      <c r="M8" s="10"/>
      <c r="N8" s="20"/>
      <c r="O8" s="10"/>
      <c r="P8" s="20"/>
      <c r="Q8" s="10"/>
      <c r="R8" s="20"/>
      <c r="S8" s="10"/>
    </row>
    <row r="9" spans="1:19" x14ac:dyDescent="0.2">
      <c r="A9" t="s">
        <v>44</v>
      </c>
      <c r="B9" s="20">
        <v>32.220858895705497</v>
      </c>
      <c r="C9" s="10" t="s">
        <v>32</v>
      </c>
      <c r="D9" s="20">
        <v>36.6672576927417</v>
      </c>
      <c r="E9" s="10" t="s">
        <v>32</v>
      </c>
      <c r="F9" s="20">
        <v>8.5375619007480896</v>
      </c>
      <c r="G9" s="10" t="s">
        <v>32</v>
      </c>
      <c r="H9" s="20">
        <v>10.480489147331101</v>
      </c>
      <c r="I9" s="10" t="s">
        <v>32</v>
      </c>
      <c r="J9" s="20">
        <v>19.725175383657401</v>
      </c>
      <c r="K9" s="10" t="s">
        <v>32</v>
      </c>
      <c r="L9" s="20">
        <v>8.5358190378111907</v>
      </c>
      <c r="M9" s="10" t="s">
        <v>32</v>
      </c>
      <c r="N9" s="20">
        <v>52.526672796621298</v>
      </c>
      <c r="O9" s="10" t="s">
        <v>32</v>
      </c>
      <c r="P9" s="20">
        <v>14.7465652663507</v>
      </c>
      <c r="Q9" s="10" t="s">
        <v>32</v>
      </c>
      <c r="R9" s="20">
        <v>27.591797765663099</v>
      </c>
      <c r="S9" s="10" t="s">
        <v>32</v>
      </c>
    </row>
    <row r="10" spans="1:19" x14ac:dyDescent="0.2">
      <c r="A10" t="s">
        <v>45</v>
      </c>
      <c r="B10" s="20">
        <v>31.325939137219901</v>
      </c>
      <c r="C10" s="10" t="s">
        <v>32</v>
      </c>
      <c r="D10" s="20">
        <v>24.030549683504098</v>
      </c>
      <c r="E10" s="10" t="s">
        <v>32</v>
      </c>
      <c r="F10" s="20">
        <v>11.6079035078542</v>
      </c>
      <c r="G10" s="10" t="s">
        <v>32</v>
      </c>
      <c r="H10" s="20">
        <v>14.839513344532801</v>
      </c>
      <c r="I10" s="10" t="s">
        <v>32</v>
      </c>
      <c r="J10" s="20">
        <v>10.377158750246601</v>
      </c>
      <c r="K10" s="10" t="s">
        <v>32</v>
      </c>
      <c r="L10" s="20">
        <v>5.3920610319903703</v>
      </c>
      <c r="M10" s="10" t="s">
        <v>32</v>
      </c>
      <c r="N10" s="20">
        <v>35.064348071571899</v>
      </c>
      <c r="O10" s="10" t="s">
        <v>32</v>
      </c>
      <c r="P10" s="20">
        <v>0</v>
      </c>
      <c r="Q10" s="10" t="s">
        <v>32</v>
      </c>
      <c r="R10" s="20">
        <v>22.842284854244099</v>
      </c>
      <c r="S10" s="10" t="s">
        <v>32</v>
      </c>
    </row>
    <row r="11" spans="1:19" x14ac:dyDescent="0.2">
      <c r="A11" t="s">
        <v>46</v>
      </c>
      <c r="B11" s="20">
        <v>0</v>
      </c>
      <c r="C11" s="10" t="s">
        <v>32</v>
      </c>
      <c r="D11" s="20">
        <v>0</v>
      </c>
      <c r="E11" s="10" t="s">
        <v>32</v>
      </c>
      <c r="F11" s="20">
        <v>146.272878535774</v>
      </c>
      <c r="G11" s="10" t="s">
        <v>32</v>
      </c>
      <c r="H11" s="20">
        <v>0</v>
      </c>
      <c r="I11" s="10" t="s">
        <v>32</v>
      </c>
      <c r="J11" s="20">
        <v>0</v>
      </c>
      <c r="K11" s="10" t="s">
        <v>32</v>
      </c>
      <c r="L11" s="20">
        <v>0</v>
      </c>
      <c r="M11" s="10" t="s">
        <v>32</v>
      </c>
      <c r="N11" s="20">
        <v>0</v>
      </c>
      <c r="O11" s="10" t="s">
        <v>32</v>
      </c>
      <c r="P11" s="20">
        <v>0</v>
      </c>
      <c r="Q11" s="10" t="s">
        <v>32</v>
      </c>
      <c r="R11" s="20">
        <v>146.272878535774</v>
      </c>
      <c r="S11" s="10" t="s">
        <v>32</v>
      </c>
    </row>
    <row r="12" spans="1:19" x14ac:dyDescent="0.2">
      <c r="A12" t="s">
        <v>47</v>
      </c>
      <c r="B12" s="20">
        <v>-21.816325448180802</v>
      </c>
      <c r="C12" s="10" t="s">
        <v>32</v>
      </c>
      <c r="D12" s="20">
        <v>31.506738435387899</v>
      </c>
      <c r="E12" s="10" t="s">
        <v>32</v>
      </c>
      <c r="F12" s="20">
        <v>-7.2371850564726303</v>
      </c>
      <c r="G12" s="10" t="s">
        <v>32</v>
      </c>
      <c r="H12" s="20">
        <v>12.338644939844</v>
      </c>
      <c r="I12" s="10" t="s">
        <v>32</v>
      </c>
      <c r="J12" s="20">
        <v>-11.3017040762705</v>
      </c>
      <c r="K12" s="10" t="s">
        <v>32</v>
      </c>
      <c r="L12" s="20">
        <v>1.0221841490402701</v>
      </c>
      <c r="M12" s="10" t="s">
        <v>32</v>
      </c>
      <c r="N12" s="20">
        <v>125.208007077792</v>
      </c>
      <c r="O12" s="10" t="s">
        <v>32</v>
      </c>
      <c r="P12" s="20">
        <v>0</v>
      </c>
      <c r="Q12" s="10" t="s">
        <v>32</v>
      </c>
      <c r="R12" s="20">
        <v>14.7408891311633</v>
      </c>
      <c r="S12" s="10" t="s">
        <v>32</v>
      </c>
    </row>
    <row r="13" spans="1:19" x14ac:dyDescent="0.2">
      <c r="A13" t="s">
        <v>48</v>
      </c>
      <c r="B13" s="20">
        <v>0.31267305003327001</v>
      </c>
      <c r="C13" s="10" t="s">
        <v>32</v>
      </c>
      <c r="D13" s="20">
        <v>-2.9836526323311099</v>
      </c>
      <c r="E13" s="10" t="s">
        <v>32</v>
      </c>
      <c r="F13" s="20">
        <v>-6.1435016235165802</v>
      </c>
      <c r="G13" s="10" t="s">
        <v>32</v>
      </c>
      <c r="H13" s="20">
        <v>-8.8124394949524301E-2</v>
      </c>
      <c r="I13" s="10" t="s">
        <v>32</v>
      </c>
      <c r="J13" s="20">
        <v>4.0110993424246502</v>
      </c>
      <c r="K13" s="10" t="s">
        <v>32</v>
      </c>
      <c r="L13" s="20">
        <v>1.9927650535774599</v>
      </c>
      <c r="M13" s="10" t="s">
        <v>32</v>
      </c>
      <c r="N13" s="20">
        <v>-2.7780648308940501</v>
      </c>
      <c r="O13" s="10" t="s">
        <v>32</v>
      </c>
      <c r="P13" s="20">
        <v>1.5326560561161799</v>
      </c>
      <c r="Q13" s="10" t="s">
        <v>32</v>
      </c>
      <c r="R13" s="20">
        <v>-1.0859856396744001</v>
      </c>
      <c r="S13" s="10" t="s">
        <v>32</v>
      </c>
    </row>
    <row r="14" spans="1:19" x14ac:dyDescent="0.2">
      <c r="A14" t="s">
        <v>49</v>
      </c>
      <c r="B14" s="20">
        <v>0</v>
      </c>
      <c r="C14" s="10" t="s">
        <v>32</v>
      </c>
      <c r="D14" s="20">
        <v>0</v>
      </c>
      <c r="E14" s="10" t="s">
        <v>32</v>
      </c>
      <c r="F14" s="20">
        <v>0</v>
      </c>
      <c r="G14" s="10" t="s">
        <v>32</v>
      </c>
      <c r="H14" s="20">
        <v>0</v>
      </c>
      <c r="I14" s="10" t="s">
        <v>32</v>
      </c>
      <c r="J14" s="20">
        <v>0</v>
      </c>
      <c r="K14" s="10" t="s">
        <v>32</v>
      </c>
      <c r="L14" s="20">
        <v>0</v>
      </c>
      <c r="M14" s="10" t="s">
        <v>32</v>
      </c>
      <c r="N14" s="20">
        <v>0</v>
      </c>
      <c r="O14" s="10" t="s">
        <v>32</v>
      </c>
      <c r="P14" s="20">
        <v>19.861290373544701</v>
      </c>
      <c r="Q14" s="10" t="s">
        <v>32</v>
      </c>
      <c r="R14" s="20">
        <v>19.861290373544701</v>
      </c>
      <c r="S14" s="10" t="s">
        <v>32</v>
      </c>
    </row>
    <row r="15" spans="1:19" x14ac:dyDescent="0.2">
      <c r="B15" s="20"/>
      <c r="C15" s="10"/>
      <c r="D15" s="20"/>
      <c r="E15" s="10"/>
      <c r="F15" s="20"/>
      <c r="G15" s="10"/>
      <c r="H15" s="20"/>
      <c r="I15" s="10"/>
      <c r="J15" s="20"/>
      <c r="K15" s="10"/>
      <c r="L15" s="20"/>
      <c r="M15" s="10"/>
      <c r="N15" s="20"/>
      <c r="O15" s="10"/>
      <c r="P15" s="20"/>
      <c r="Q15" s="10"/>
      <c r="R15" s="20"/>
      <c r="S15" s="10"/>
    </row>
    <row r="16" spans="1:19" x14ac:dyDescent="0.2">
      <c r="A16" s="13" t="s">
        <v>50</v>
      </c>
      <c r="B16" s="21">
        <v>13.7949873578452</v>
      </c>
      <c r="C16" s="12" t="s">
        <v>32</v>
      </c>
      <c r="D16" s="21">
        <v>22.299480303273299</v>
      </c>
      <c r="E16" s="12" t="s">
        <v>32</v>
      </c>
      <c r="F16" s="21">
        <v>16.050364253663901</v>
      </c>
      <c r="G16" s="12" t="s">
        <v>32</v>
      </c>
      <c r="H16" s="21">
        <v>11.810747237666799</v>
      </c>
      <c r="I16" s="12" t="s">
        <v>32</v>
      </c>
      <c r="J16" s="21">
        <v>10.071473363338701</v>
      </c>
      <c r="K16" s="12" t="s">
        <v>32</v>
      </c>
      <c r="L16" s="21">
        <v>4.9793579341048</v>
      </c>
      <c r="M16" s="12" t="s">
        <v>32</v>
      </c>
      <c r="N16" s="21">
        <v>30.5997267342476</v>
      </c>
      <c r="O16" s="12" t="s">
        <v>32</v>
      </c>
      <c r="P16" s="21">
        <v>8.07251960977427</v>
      </c>
      <c r="Q16" s="12" t="s">
        <v>32</v>
      </c>
      <c r="R16" s="21">
        <v>19.5748654942863</v>
      </c>
      <c r="S16" s="12" t="s">
        <v>32</v>
      </c>
    </row>
    <row r="17" spans="1:19" x14ac:dyDescent="0.2">
      <c r="B17" s="20"/>
      <c r="C17" s="10"/>
      <c r="D17" s="20"/>
      <c r="E17" s="10"/>
      <c r="F17" s="20"/>
      <c r="G17" s="10"/>
      <c r="H17" s="20"/>
      <c r="I17" s="10"/>
      <c r="J17" s="20"/>
      <c r="K17" s="10"/>
      <c r="L17" s="20"/>
      <c r="M17" s="10"/>
      <c r="N17" s="20"/>
      <c r="O17" s="10"/>
      <c r="P17" s="20"/>
      <c r="Q17" s="10"/>
      <c r="R17" s="20"/>
      <c r="S17" s="10"/>
    </row>
    <row r="18" spans="1:19" x14ac:dyDescent="0.2">
      <c r="A18" s="13" t="s">
        <v>51</v>
      </c>
      <c r="B18" s="21">
        <v>-0.37993357343596601</v>
      </c>
      <c r="C18" s="12" t="s">
        <v>32</v>
      </c>
      <c r="D18" s="21">
        <v>-9.8869808269969504</v>
      </c>
      <c r="E18" s="12" t="s">
        <v>32</v>
      </c>
      <c r="F18" s="21">
        <v>25.897887882915999</v>
      </c>
      <c r="G18" s="12" t="s">
        <v>32</v>
      </c>
      <c r="H18" s="21">
        <v>24.1828517035053</v>
      </c>
      <c r="I18" s="12" t="s">
        <v>32</v>
      </c>
      <c r="J18" s="21">
        <v>45.320832849378597</v>
      </c>
      <c r="K18" s="12" t="s">
        <v>32</v>
      </c>
      <c r="L18" s="21">
        <v>1.5776038838680799</v>
      </c>
      <c r="M18" s="12" t="s">
        <v>32</v>
      </c>
      <c r="N18" s="21">
        <v>-0.74945262288757397</v>
      </c>
      <c r="O18" s="12" t="s">
        <v>32</v>
      </c>
      <c r="P18" s="21">
        <v>6.5737421380815997</v>
      </c>
      <c r="Q18" s="12" t="s">
        <v>32</v>
      </c>
      <c r="R18" s="21">
        <v>1.7894341914535801</v>
      </c>
      <c r="S18" s="12" t="s">
        <v>32</v>
      </c>
    </row>
    <row r="19" spans="1:19" x14ac:dyDescent="0.2">
      <c r="B19" s="20"/>
      <c r="C19" s="10"/>
      <c r="D19" s="20"/>
      <c r="E19" s="10"/>
      <c r="F19" s="20"/>
      <c r="G19" s="10"/>
      <c r="H19" s="20"/>
      <c r="I19" s="10"/>
      <c r="J19" s="20"/>
      <c r="K19" s="10"/>
      <c r="L19" s="20"/>
      <c r="M19" s="10"/>
      <c r="N19" s="20"/>
      <c r="O19" s="10"/>
      <c r="P19" s="20"/>
      <c r="Q19" s="10"/>
      <c r="R19" s="20"/>
      <c r="S19" s="10"/>
    </row>
    <row r="20" spans="1:19" x14ac:dyDescent="0.2">
      <c r="A20" s="13" t="s">
        <v>52</v>
      </c>
      <c r="B20" s="21">
        <v>9.4433258761910999</v>
      </c>
      <c r="C20" s="12" t="s">
        <v>32</v>
      </c>
      <c r="D20" s="21">
        <v>13.3962053715394</v>
      </c>
      <c r="E20" s="12" t="s">
        <v>32</v>
      </c>
      <c r="F20" s="21">
        <v>17.5067909915321</v>
      </c>
      <c r="G20" s="12" t="s">
        <v>32</v>
      </c>
      <c r="H20" s="21">
        <v>14.2797307206674</v>
      </c>
      <c r="I20" s="12" t="s">
        <v>32</v>
      </c>
      <c r="J20" s="21">
        <v>17.841477933464901</v>
      </c>
      <c r="K20" s="12" t="s">
        <v>32</v>
      </c>
      <c r="L20" s="21">
        <v>4.0746853431542203</v>
      </c>
      <c r="M20" s="12" t="s">
        <v>32</v>
      </c>
      <c r="N20" s="21">
        <v>17.609379575382899</v>
      </c>
      <c r="O20" s="12" t="s">
        <v>32</v>
      </c>
      <c r="P20" s="21">
        <v>7.4061921131325503</v>
      </c>
      <c r="Q20" s="12" t="s">
        <v>32</v>
      </c>
      <c r="R20" s="21">
        <v>14.2440460629043</v>
      </c>
      <c r="S20" s="12" t="s">
        <v>32</v>
      </c>
    </row>
    <row r="22" spans="1:19" x14ac:dyDescent="0.2">
      <c r="A22" s="16" t="s">
        <v>53</v>
      </c>
      <c r="B22" s="16" t="s">
        <v>54</v>
      </c>
    </row>
    <row r="23" spans="1:19" x14ac:dyDescent="0.2">
      <c r="B23" s="16" t="s">
        <v>55</v>
      </c>
    </row>
    <row r="28" spans="1:19" x14ac:dyDescent="0.2">
      <c r="A28" s="17" t="str">
        <f>HYPERLINK("#'TABLE E'!A2", "&lt;&lt;&lt; Previous table")</f>
        <v>&lt;&lt;&lt; Previous table</v>
      </c>
    </row>
  </sheetData>
  <mergeCells count="13">
    <mergeCell ref="A2:S2"/>
    <mergeCell ref="A3:S3"/>
    <mergeCell ref="A4:S4"/>
    <mergeCell ref="B7:S7"/>
    <mergeCell ref="B6:C6"/>
    <mergeCell ref="D6:E6"/>
    <mergeCell ref="F6:G6"/>
    <mergeCell ref="H6:I6"/>
    <mergeCell ref="J6:K6"/>
    <mergeCell ref="L6:M6"/>
    <mergeCell ref="N6:O6"/>
    <mergeCell ref="P6:Q6"/>
    <mergeCell ref="R6:S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INDEX</vt:lpstr>
      <vt:lpstr>TABLE A</vt:lpstr>
      <vt:lpstr>TABLE B</vt:lpstr>
      <vt:lpstr>TABLE C</vt:lpstr>
      <vt:lpstr>TABLE D</vt:lpstr>
      <vt:lpstr>TABLE E</vt:lpstr>
      <vt:lpstr>TABLE 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2024-09-18T05:20:50Z</dcterms:created>
  <dcterms:modified xsi:type="dcterms:W3CDTF">2024-09-18T05:20:52Z</dcterms:modified>
</cp:coreProperties>
</file>